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3_Population Health Status and Mortality\Sharing Files 4\"/>
    </mc:Choice>
  </mc:AlternateContent>
  <xr:revisionPtr revIDLastSave="0" documentId="13_ncr:1_{65D77268-F945-417A-AE7F-9F62DCC64576}"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income_Feb_5_2013hjp" localSheetId="14">'Raw Inc Data'!#REF!</definedName>
    <definedName name="cath_Feb_5_2013hjp"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income_Feb_12_2013hjp" localSheetId="14">'Raw Inc Data'!#REF!</definedName>
    <definedName name="hip_replace_Feb_5_2013hjp" localSheetId="13">'Raw Data'!$B$4:$AL$139</definedName>
    <definedName name="hip_replace_income_Feb_5_2013hjp_1" localSheetId="14">'Raw Inc Data'!#REF!</definedName>
    <definedName name="knee_replace_Feb_5_2013hjp" localSheetId="13">'Raw Data'!$B$4:$AL$139</definedName>
    <definedName name="knee_replace_income_Feb_5_2013hjp" localSheetId="14">'Raw Inc Data'!#REF!</definedName>
    <definedName name="pci_Feb_5_2013hjp"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c r="E21" i="3"/>
  <c r="C22" i="3"/>
  <c r="E22" i="3"/>
  <c r="C23" i="3"/>
  <c r="E23" i="3"/>
  <c r="C24" i="3"/>
  <c r="E24" i="3"/>
  <c r="C20" i="3"/>
  <c r="E20" i="3"/>
  <c r="C26" i="3"/>
  <c r="E26" i="3"/>
  <c r="C27" i="3"/>
  <c r="E27" i="3"/>
  <c r="C28" i="3"/>
  <c r="E28" i="3"/>
  <c r="C29" i="3"/>
  <c r="E29" i="3"/>
  <c r="C25" i="3"/>
  <c r="E25" i="3"/>
  <c r="H37" i="3"/>
  <c r="H36" i="3"/>
  <c r="G37" i="3"/>
  <c r="G36" i="3"/>
  <c r="H35" i="3"/>
  <c r="H39" i="3"/>
  <c r="H34" i="3"/>
  <c r="H38" i="3"/>
  <c r="G35" i="3"/>
  <c r="G39" i="3"/>
  <c r="F35" i="3"/>
  <c r="F39" i="3"/>
  <c r="G34" i="3"/>
  <c r="G38" i="3"/>
  <c r="F34" i="3"/>
  <c r="F38" i="3"/>
  <c r="F10" i="3"/>
  <c r="F6" i="3"/>
  <c r="E17" i="3"/>
  <c r="E15" i="3"/>
  <c r="H25" i="3"/>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E9" i="3" s="1"/>
  <c r="C8" i="3"/>
  <c r="C7" i="3"/>
  <c r="C6" i="3"/>
  <c r="G10" i="3"/>
  <c r="H10" i="3"/>
  <c r="F9" i="3"/>
  <c r="G9" i="3"/>
  <c r="H9" i="3"/>
  <c r="F8" i="3"/>
  <c r="G8" i="3"/>
  <c r="H8" i="3"/>
  <c r="F7" i="3"/>
  <c r="G7" i="3"/>
  <c r="H7" i="3"/>
  <c r="G6" i="3"/>
  <c r="H6" i="3"/>
  <c r="H11" i="3"/>
  <c r="G11" i="3"/>
  <c r="F11" i="3"/>
  <c r="E7" i="3"/>
  <c r="E6" i="3"/>
  <c r="E8" i="3"/>
  <c r="E10" i="3"/>
  <c r="C11" i="3"/>
  <c r="B1" i="3"/>
  <c r="E11"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<sst xmlns="http://schemas.openxmlformats.org/spreadsheetml/2006/main" count="2310" uniqueCount="471">
  <si>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</si>
  <si>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</si>
  <si>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</si>
  <si>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</si>
  <si>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</si>
  <si>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</si>
  <si>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</si>
  <si>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</si>
  <si>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</si>
  <si>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</si>
  <si>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</si>
  <si>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</si>
  <si>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</si>
  <si>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</si>
  <si>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</si>
  <si>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</si>
  <si>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</si>
  <si>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</si>
  <si>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</si>
  <si>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</si>
  <si>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</si>
  <si>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</si>
  <si>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</si>
  <si>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</si>
  <si>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</si>
  <si>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</si>
  <si>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</si>
  <si>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</si>
  <si>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</si>
  <si>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</si>
  <si>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</si>
  <si>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</si>
  <si>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</si>
  <si>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</si>
  <si>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</si>
  <si>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</si>
  <si>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</si>
  <si>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</si>
  <si>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</si>
  <si>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</si>
  <si>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</si>
  <si>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</si>
  <si>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</si>
  <si>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</si>
  <si>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</si>
  <si>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</si>
  <si>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</si>
  <si>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</si>
  <si>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</si>
  <si>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</si>
  <si>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</si>
  <si>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</si>
  <si>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</si>
  <si>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</si>
  <si>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</si>
  <si>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</si>
  <si>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</si>
  <si>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</si>
  <si>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</si>
  <si>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</si>
  <si>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</si>
  <si>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</si>
  <si>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</si>
  <si>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</si>
  <si>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</si>
  <si>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</si>
  <si>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</si>
  <si>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</si>
  <si>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</si>
  <si>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</si>
  <si>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</si>
  <si>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</si>
  <si>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</si>
  <si>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</si>
  <si>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</si>
  <si>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</si>
  <si>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</si>
  <si>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</si>
  <si>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</si>
  <si>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</si>
  <si>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</si>
  <si>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</si>
  <si>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</si>
  <si>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</si>
  <si>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</si>
  <si>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</si>
  <si>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</si>
  <si>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</si>
  <si>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</si>
  <si>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</si>
  <si>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</si>
  <si>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</si>
  <si>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</si>
  <si>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</si>
  <si>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</si>
  <si>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</si>
  <si>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</si>
  <si>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</si>
  <si>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</si>
  <si>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</si>
  <si>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</si>
  <si>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</si>
  <si>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</si>
  <si>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</si>
  <si>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</si>
  <si>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</si>
  <si>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</si>
  <si>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</si>
  <si>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</si>
  <si>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</si>
  <si>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</si>
  <si>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</si>
  <si>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</si>
  <si>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</si>
  <si>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</si>
  <si>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</si>
  <si>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IE31 E Beausejour</t>
  </si>
  <si>
    <t>IE43 W St. Laurent</t>
  </si>
  <si>
    <t>IE53 N Eriksdale/Ashern</t>
  </si>
  <si>
    <t>IE52 N Fisher/Peguis</t>
  </si>
  <si>
    <t>IE51 N Powerview/PF</t>
  </si>
  <si>
    <t>IE61 Northern Remote</t>
  </si>
  <si>
    <t>NO24 Z2 Nelson House/NCN</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</si>
  <si>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</si>
  <si>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</si>
  <si>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</si>
  <si>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</si>
  <si>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</si>
  <si>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</si>
  <si>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</si>
  <si>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</si>
  <si>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</si>
  <si>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</si>
  <si>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</si>
  <si>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</si>
  <si>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</si>
  <si>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</si>
  <si>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</si>
  <si>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</si>
  <si>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</si>
  <si>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</si>
  <si>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</si>
  <si>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</si>
  <si>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</si>
  <si>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</si>
  <si>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</si>
  <si>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</si>
  <si>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</si>
  <si>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</si>
  <si>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</si>
  <si>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</si>
  <si>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</si>
  <si>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</si>
  <si>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</si>
  <si>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(1,2)</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</si>
  <si>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</si>
  <si>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</si>
  <si>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</si>
  <si>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</si>
  <si>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</si>
  <si>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</si>
  <si>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</si>
  <si>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</si>
  <si>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</si>
  <si>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</si>
  <si>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</si>
  <si>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</si>
  <si>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</si>
  <si>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</si>
  <si>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</si>
  <si>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</si>
  <si>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</si>
  <si>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</si>
  <si>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</si>
  <si>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</si>
  <si>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</si>
  <si>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</si>
  <si>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</si>
  <si>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</si>
  <si>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</si>
  <si>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</si>
  <si>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</si>
  <si>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</si>
  <si>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</si>
  <si>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</si>
  <si>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</si>
  <si>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</si>
  <si>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</si>
  <si>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</si>
  <si>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</si>
  <si>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</si>
  <si>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</si>
  <si>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</si>
  <si>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</si>
  <si>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</si>
  <si>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</si>
  <si>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</si>
  <si>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b</t>
  </si>
  <si>
    <t>(1,2,3)</t>
  </si>
  <si>
    <t>(2,3)</t>
  </si>
  <si>
    <t>(1,3)</t>
  </si>
  <si>
    <t>(1,2,3,b)</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</si>
  <si>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</si>
  <si>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</si>
  <si>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</si>
  <si>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</si>
  <si>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</si>
  <si>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</si>
  <si>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</si>
  <si>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</si>
  <si>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</si>
  <si>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</si>
  <si>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</si>
  <si>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</si>
  <si>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</si>
  <si>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</si>
  <si>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</si>
  <si>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</si>
  <si>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</si>
  <si>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</si>
  <si>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</si>
  <si>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</si>
  <si>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</si>
  <si>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</si>
  <si>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</si>
  <si>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</si>
  <si>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</si>
  <si>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</si>
  <si>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</si>
  <si>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</si>
  <si>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</si>
  <si>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</si>
  <si>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</si>
  <si>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</si>
  <si>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</si>
  <si>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</si>
  <si>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</si>
  <si>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</si>
  <si>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</si>
  <si>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</si>
  <si>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</si>
  <si>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</si>
  <si>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</si>
  <si>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</si>
  <si>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</si>
  <si>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</si>
  <si>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</si>
  <si>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</si>
  <si>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</si>
  <si>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</si>
  <si>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</si>
  <si>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</si>
  <si>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</si>
  <si>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</si>
  <si>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</si>
  <si>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</si>
  <si>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</si>
  <si>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</si>
  <si>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</si>
  <si>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</si>
  <si>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</si>
  <si>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</si>
  <si>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</si>
  <si>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</si>
  <si>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</si>
  <si>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</si>
  <si>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</si>
  <si>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</si>
  <si>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</si>
  <si>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</si>
  <si>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</si>
  <si>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</si>
  <si>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</si>
  <si>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</si>
  <si>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</si>
  <si>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</si>
  <si>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</si>
  <si>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</si>
  <si>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</si>
  <si>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</si>
  <si>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</si>
  <si>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</si>
  <si>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</si>
  <si>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</si>
  <si>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</si>
  <si>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</si>
  <si>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</si>
  <si>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</si>
  <si>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</si>
  <si>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</si>
  <si>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</si>
  <si>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</si>
  <si>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</si>
  <si>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</si>
  <si>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</si>
  <si>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</si>
  <si>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</si>
  <si>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</si>
  <si>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</si>
  <si>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</si>
  <si>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</si>
  <si>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</si>
  <si>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</si>
  <si>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</si>
  <si>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</si>
  <si>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</si>
  <si>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</si>
  <si>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</si>
  <si>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</si>
  <si>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</si>
  <si>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</si>
  <si>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</si>
  <si>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</si>
  <si>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</si>
  <si>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</si>
  <si>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</si>
  <si>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</si>
  <si>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</si>
  <si>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</si>
  <si>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</si>
  <si>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</si>
  <si>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</si>
  <si>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</si>
  <si>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</si>
  <si>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</si>
  <si>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</si>
  <si>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</si>
  <si>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</si>
  <si>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</si>
  <si>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</si>
  <si>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</si>
  <si>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</si>
  <si>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</si>
  <si>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</si>
  <si>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</si>
  <si>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</si>
  <si>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</si>
  <si>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</si>
  <si>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</si>
  <si>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</si>
  <si>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</si>
  <si>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</si>
  <si>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</si>
  <si>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</si>
  <si>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</si>
  <si>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</si>
  <si>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</si>
  <si>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</si>
  <si>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</si>
  <si>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</si>
  <si>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</si>
  <si>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</si>
  <si>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</si>
  <si>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</si>
  <si>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</si>
  <si>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</si>
  <si>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</si>
  <si>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</si>
  <si>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</si>
  <si>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</si>
  <si>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</si>
  <si>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</si>
  <si>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</si>
  <si>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</si>
  <si>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</si>
  <si>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</si>
  <si>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</si>
  <si>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</si>
  <si>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</si>
  <si>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</si>
  <si>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</si>
  <si>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</si>
  <si>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</si>
  <si>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</si>
  <si>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</si>
  <si>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</si>
  <si>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</si>
  <si>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</si>
  <si>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</si>
  <si>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</si>
  <si>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</si>
  <si>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</si>
  <si>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</si>
  <si>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</si>
  <si>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</si>
  <si>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</si>
  <si>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</si>
  <si>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</si>
  <si>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</si>
  <si>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</si>
  <si>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</si>
  <si>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</si>
  <si>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</si>
  <si>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s</t>
  </si>
  <si>
    <t>(s)</t>
  </si>
  <si>
    <t>SO23 M MacDonald</t>
  </si>
  <si>
    <t>SO14 N Cartier/SFX</t>
  </si>
  <si>
    <t>SO42 E Tache</t>
  </si>
  <si>
    <t>SO36 W Roland/Thompson</t>
  </si>
  <si>
    <t>SO45 E Hanover</t>
  </si>
  <si>
    <t>SO41 E Niverville/Richot</t>
  </si>
  <si>
    <t>SO33 W Altona</t>
  </si>
  <si>
    <t>SO32 W Stanley</t>
  </si>
  <si>
    <t>SO12 N North Norfolk (*pre 2015 MacGregor)</t>
  </si>
  <si>
    <t>SO34 W Morden</t>
  </si>
  <si>
    <t>SO43 E Ste Anne/LaBroquerie</t>
  </si>
  <si>
    <t>SO44 E Steinbach</t>
  </si>
  <si>
    <t>SO25 M St. Pierre/DeSalaberry</t>
  </si>
  <si>
    <t>SO21 M Grey (*pre 2015 Notre Dame)</t>
  </si>
  <si>
    <t>SO22 M Carman</t>
  </si>
  <si>
    <t>SO46 E Rural East</t>
  </si>
  <si>
    <t>SO24 M Morris</t>
  </si>
  <si>
    <t>SO26 M Red River South</t>
  </si>
  <si>
    <t>SO31 W Lorne/Louise/Pembina (*post 2015 Notre Dame)</t>
  </si>
  <si>
    <t>SO35 W Winkler</t>
  </si>
  <si>
    <t>SO13 N Rural Portage</t>
  </si>
  <si>
    <t>SO15 N City of Portage</t>
  </si>
  <si>
    <t>SO11 N Seven Regions</t>
  </si>
  <si>
    <t>IE24 S Springfield</t>
  </si>
  <si>
    <t>IE32 E Pinawa/LDB</t>
  </si>
  <si>
    <t>IE23 S St. Clements</t>
  </si>
  <si>
    <t>IE22 S Wpg Beach/St. Andrews</t>
  </si>
  <si>
    <t>IE42 W Arborg/Riverton</t>
  </si>
  <si>
    <t>IE21 S Stonewall/Teulon</t>
  </si>
  <si>
    <t>IE33 E Whiteshell</t>
  </si>
  <si>
    <t>IE41 W Gimli</t>
  </si>
  <si>
    <t>(1,3,b)</t>
  </si>
  <si>
    <t>a</t>
  </si>
  <si>
    <t>(2,a)</t>
  </si>
  <si>
    <t>(1,s)</t>
  </si>
  <si>
    <t>(1,2,a,b)</t>
  </si>
  <si>
    <t>(1,a)</t>
  </si>
  <si>
    <t>(1,2,3,a)</t>
  </si>
  <si>
    <t>1,2</t>
  </si>
  <si>
    <t>1,3</t>
  </si>
  <si>
    <t>2008-2012</t>
  </si>
  <si>
    <t>2013-2017</t>
  </si>
  <si>
    <t>2018-2022</t>
  </si>
  <si>
    <t>District</t>
  </si>
  <si>
    <t>Count
(2008-2012)</t>
  </si>
  <si>
    <t>Count
(2013-2017)</t>
  </si>
  <si>
    <t>Count
(2018-2022)</t>
  </si>
  <si>
    <t>Health Region</t>
  </si>
  <si>
    <t>Community Area</t>
  </si>
  <si>
    <t>Neighborhood Cluster</t>
  </si>
  <si>
    <t>Adjusted Rate (2008-2012)</t>
  </si>
  <si>
    <t>Adjusted Rate (2013-2017)</t>
  </si>
  <si>
    <t>Adjusted Rate (2018-2022)</t>
  </si>
  <si>
    <t xml:space="preserve">Injury Mortality Counts, Crude Rate, and Adjusted Rate by Health Region, 2008-2012, 2013-2017, and 2018-2022
</t>
  </si>
  <si>
    <t xml:space="preserve">Injury Mortality Counts, Crude Rate, and Adjusted Rate by Winnipeg Community Area, 2008-2012, 2013-2017, and 2018-2022
</t>
  </si>
  <si>
    <t xml:space="preserve">Injury Mortality Counts, Crude Rate, and Adjusted Rate by Winnipeg Neighbourhood Cluster, 2008-2012, 2013-2017, and 2018-2022
</t>
  </si>
  <si>
    <t xml:space="preserve">Injury Mortality Counts, Crude Rate, and Adjusted Rate by District in Southern Health-Santé Sud, 2008-2012, 2013-2017, and 2018-2022
</t>
  </si>
  <si>
    <t xml:space="preserve">Injury Mortality Counts, Crude Rate, and Adjusted Rate by District in Interlake-Eastern RHA, 2008-2012, 2013-2017, and 2018-2022
</t>
  </si>
  <si>
    <t xml:space="preserve">Injury Mortality Counts, Crude Rate, and Adjusted Rate by District in Prairie Mountain, 2008-2012, 2013-2017, and 2018-2022
</t>
  </si>
  <si>
    <t xml:space="preserve">Injury Mortality Counts, Crude Rate, and Adjusted Rate by District in Northern Health Region, 2008-2012, 2013-2017, and 2018-2022
</t>
  </si>
  <si>
    <t xml:space="preserve">Adjusted Rates of Injury Mortality by Income Quintile, 2008-2012, 2013-2017, and 2018-2022
</t>
  </si>
  <si>
    <t>Crude and Age &amp; Sex Adjusted Average Annual Rates of Death Due to Injury by Regions, 2008-2012, 2013-2017 and 2018-2022(ref), per 10000</t>
  </si>
  <si>
    <t xml:space="preserve">date:   February 6, 2025 </t>
  </si>
  <si>
    <t>Average annual count and rate of deaths per 10,000 residents (all ages)</t>
  </si>
  <si>
    <t>Age- and sex-adjusted rate of deaths per 10,000 residents (all ages)</t>
  </si>
  <si>
    <t>Crude and Age &amp; Sex Adjusted Average Annual Rates of Death Due to Injury by Income Quintile, 2008-2012, 2013-2017 and 2018-2022(ref), per 10000</t>
  </si>
  <si>
    <t>Crude Rate 
(2008-2012)</t>
  </si>
  <si>
    <t>Adjusted Rate 
(2008-2012)</t>
  </si>
  <si>
    <t>Crude Rate 
(2013-2017)</t>
  </si>
  <si>
    <t>Adjusted Rate 
(2013-2017)</t>
  </si>
  <si>
    <t>Crude Rate 
(2018-2022)</t>
  </si>
  <si>
    <t>Adjusted Rate 
(2018-2022)</t>
  </si>
  <si>
    <t>If you require this document in a different accessible format, please contact us: by phone at 204-789-3819 or by email at info@cpe.umanitoba.ca.</t>
  </si>
  <si>
    <t>End of worksheet</t>
  </si>
  <si>
    <t>bold = statistically significant</t>
  </si>
  <si>
    <t xml:space="preserve">Statistical Tests for Adjusted Rates of Injury Mortality by Income Quintile, 2008-2012, 2013-2017, and 2018-2022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</si>
</sst>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3" formatCode="_(* #,##0.00_);_(* \(#,##0.00\);_(* &quot;-&quot;??_);_(@_)"/>
    <numFmt numFmtId="164" formatCode="0.0000"/>
    <numFmt numFmtId="165" formatCode="[$-409]d\-mmm\-yy;@"/>
    <numFmt numFmtId="166" formatCode="_(* #,##0_);_(* \(#,##0\);_(* &quot;-&quot;??_);_(@_)"/>
    <numFmt numFmtId="167" formatCode="0.0000000"/>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19">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1" fontId="43" fillId="0" borderId="0" xfId="43" applyNumberFormat="1" applyFont="1" applyAlignment="1">
      <alignment vertical="center"/>
    </xf>
    <xf numFmtId="49" fontId="45" fillId="35" borderId="22" xfId="97" applyBorder="1">
      <alignment horizontal="left" vertical="center" indent="1"/>
    </xf>
    <xf numFmtId="3" fontId="45" fillId="35" borderId="23" xfId="104" quotePrefix="1"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4" xfId="97" applyBorder="1">
      <alignment horizontal="left" vertical="center" indent="1"/>
    </xf>
    <xf numFmtId="3" fontId="45" fillId="35" borderId="25" xfId="104" quotePrefix="1" applyBorder="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0" fillId="0" borderId="0" xfId="0" applyAlignment="1">
      <alignment horizontal="right"/>
    </xf>
    <xf numFmtId="2" fontId="0" fillId="41" borderId="0" xfId="0" applyNumberFormat="1" applyFill="1" applyAlignment="1">
      <alignment horizontal="right"/>
    </xf>
    <xf numFmtId="2" fontId="0" fillId="0" borderId="0" xfId="0" applyNumberFormat="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0" fillId="37" borderId="0" xfId="0" applyFill="1" applyAlignment="1">
      <alignment horizontal="right"/>
    </xf>
    <xf numFmtId="166" fontId="0" fillId="38" borderId="0" xfId="107" applyNumberFormat="1" applyFont="1" applyFill="1" applyAlignment="1">
      <alignment horizontal="right" vertical="center"/>
    </xf>
    <xf numFmtId="2" fontId="3" fillId="0" borderId="0" xfId="0" applyNumberFormat="1" applyFont="1" applyAlignment="1">
      <alignment horizontal="right"/>
    </xf>
    <xf numFmtId="167" fontId="0" fillId="0" borderId="0" xfId="0" applyNumberFormat="1" applyAlignment="1">
      <alignment horizontal="right"/>
    </xf>
    <xf numFmtId="2" fontId="3" fillId="36" borderId="0" xfId="0" applyNumberFormat="1" applyFont="1" applyFill="1" applyAlignment="1">
      <alignment horizontal="right"/>
    </xf>
    <xf numFmtId="0" fontId="3" fillId="0" borderId="0" xfId="0" applyFont="1" applyAlignment="1">
      <alignment horizontal="right"/>
    </xf>
    <xf numFmtId="1"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4" fontId="41" fillId="0" borderId="11" xfId="102" quotePrefix="1" applyNumberFormat="1" applyFill="1">
      <alignment horizontal="right" vertical="center" indent="3"/>
    </xf>
    <xf numFmtId="4" fontId="45" fillId="35" borderId="23" xfId="104" quotePrefix="1" applyNumberFormat="1" applyBorder="1">
      <alignment horizontal="right" vertical="center" indent="3"/>
    </xf>
    <xf numFmtId="4" fontId="45" fillId="35" borderId="25" xfId="104" quotePrefix="1" applyNumberFormat="1" applyBorder="1">
      <alignment horizontal="right" vertical="center" indent="3"/>
    </xf>
    <xf numFmtId="4" fontId="45" fillId="35" borderId="27" xfId="104" quotePrefix="1" applyNumberFormat="1" applyBorder="1">
      <alignment horizontal="right" vertical="center" indent="3"/>
    </xf>
    <xf numFmtId="0" fontId="41" fillId="0" borderId="0" xfId="0" applyFont="1"/>
    <xf numFmtId="0" fontId="38" fillId="0" borderId="0" xfId="2" applyAlignment="1">
      <alignment vertical="center"/>
    </xf>
    <xf numFmtId="0" fontId="33"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0084724246045811"/>
          <c:w val="0.57489565783472929"/>
          <c:h val="0.72013630308909726"/>
        </c:manualLayout>
      </c:layout>
      <c:barChart>
        <c:barDir val="bar"/>
        <c:grouping val="clustered"/>
        <c:varyColors val="0"/>
        <c:ser>
          <c:idx val="4"/>
          <c:order val="0"/>
          <c:tx>
            <c:strRef>
              <c:f>'Graph Data'!$H$5</c:f>
              <c:strCache>
                <c:ptCount val="1"/>
                <c:pt idx="0">
                  <c:v>2018-2022</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(1,2,3)</c:v>
                  </c:pt>
                  <c:pt idx="2">
                    <c:v>Prairie Mountain Health  </c:v>
                  </c:pt>
                  <c:pt idx="3">
                    <c:v>Interlake-Eastern RHA  </c:v>
                  </c:pt>
                  <c:pt idx="4">
                    <c:v>Winnipeg RHA  </c:v>
                  </c:pt>
                  <c:pt idx="5">
                    <c:v>Southern Health-Santé Sud  </c:v>
                  </c:pt>
                </c:lvl>
                <c:lvl>
                  <c:pt idx="0">
                    <c:v>   </c:v>
                  </c:pt>
                </c:lvl>
              </c:multiLvlStrCache>
            </c:multiLvlStrRef>
          </c:cat>
          <c:val>
            <c:numRef>
              <c:f>'Graph Data'!$H$6:$H$11</c:f>
              <c:numCache>
                <c:formatCode>0.00</c:formatCode>
                <c:ptCount val="6"/>
                <c:pt idx="0">
                  <c:v>5.3117812621000002</c:v>
                </c:pt>
                <c:pt idx="1">
                  <c:v>11.427959887</c:v>
                </c:pt>
                <c:pt idx="2">
                  <c:v>6.2959648768000003</c:v>
                </c:pt>
                <c:pt idx="3">
                  <c:v>5.9618155567000004</c:v>
                </c:pt>
                <c:pt idx="4">
                  <c:v>4.2237253685000002</c:v>
                </c:pt>
                <c:pt idx="5">
                  <c:v>4.6733476316000004</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2013-2017</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c:v>
                  </c:pt>
                  <c:pt idx="2">
                    <c:v>Prairie Mountain Health  </c:v>
                  </c:pt>
                  <c:pt idx="3">
                    <c:v>Interlake-Eastern RHA  </c:v>
                  </c:pt>
                  <c:pt idx="4">
                    <c:v>Winnipeg RHA  </c:v>
                  </c:pt>
                  <c:pt idx="5">
                    <c:v>Southern Health-Santé Sud  </c:v>
                  </c:pt>
                </c:lvl>
                <c:lvl>
                  <c:pt idx="0">
                    <c:v>   </c:v>
                  </c:pt>
                </c:lvl>
              </c:multiLvlStrCache>
            </c:multiLvlStrRef>
          </c:cat>
          <c:val>
            <c:numRef>
              <c:f>'Graph Data'!$G$6:$G$11</c:f>
              <c:numCache>
                <c:formatCode>0.00</c:formatCode>
                <c:ptCount val="6"/>
                <c:pt idx="0">
                  <c:v>5.9465513533000003</c:v>
                </c:pt>
                <c:pt idx="1">
                  <c:v>11.818712929</c:v>
                </c:pt>
                <c:pt idx="2">
                  <c:v>6.3291206288000001</c:v>
                </c:pt>
                <c:pt idx="3">
                  <c:v>6.4462976611</c:v>
                </c:pt>
                <c:pt idx="4">
                  <c:v>4.9069029310000003</c:v>
                </c:pt>
                <c:pt idx="5">
                  <c:v>4.7222191993999996</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2008-2012</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c:v>
                  </c:pt>
                  <c:pt idx="2">
                    <c:v>Prairie Mountain Health  </c:v>
                  </c:pt>
                  <c:pt idx="3">
                    <c:v>Interlake-Eastern RHA  </c:v>
                  </c:pt>
                  <c:pt idx="4">
                    <c:v>Winnipeg RHA  </c:v>
                  </c:pt>
                  <c:pt idx="5">
                    <c:v>Southern Health-Santé Sud  </c:v>
                  </c:pt>
                </c:lvl>
                <c:lvl>
                  <c:pt idx="0">
                    <c:v>   </c:v>
                  </c:pt>
                </c:lvl>
              </c:multiLvlStrCache>
            </c:multiLvlStrRef>
          </c:cat>
          <c:val>
            <c:numRef>
              <c:f>'Graph Data'!$F$6:$F$11</c:f>
              <c:numCache>
                <c:formatCode>0.00</c:formatCode>
                <c:ptCount val="6"/>
                <c:pt idx="0">
                  <c:v>6.3765690577000003</c:v>
                </c:pt>
                <c:pt idx="1">
                  <c:v>14.168479738</c:v>
                </c:pt>
                <c:pt idx="2">
                  <c:v>6.6817130755000003</c:v>
                </c:pt>
                <c:pt idx="3">
                  <c:v>7.5930594201000003</c:v>
                </c:pt>
                <c:pt idx="4">
                  <c:v>5.1500945692000002</c:v>
                </c:pt>
                <c:pt idx="5">
                  <c:v>4.3815647354999996</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7094218102774459"/>
          <c:y val="0.13753890036734426"/>
          <c:w val="0.1709606833002516"/>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1910327926223331"/>
          <c:w val="0.8661362333747884"/>
          <c:h val="0.53449195855830911"/>
        </c:manualLayout>
      </c:layout>
      <c:lineChart>
        <c:grouping val="standard"/>
        <c:varyColors val="0"/>
        <c:ser>
          <c:idx val="0"/>
          <c:order val="0"/>
          <c:tx>
            <c:strRef>
              <c:f>'Graph Data'!$F$38</c:f>
              <c:strCache>
                <c:ptCount val="1"/>
                <c:pt idx="0">
                  <c:v>2008-2012*</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12.138050932000001</c:v>
                </c:pt>
                <c:pt idx="1">
                  <c:v>8.1849059285999992</c:v>
                </c:pt>
                <c:pt idx="2">
                  <c:v>5.1112355012000004</c:v>
                </c:pt>
                <c:pt idx="3">
                  <c:v>6.7267943657</c:v>
                </c:pt>
                <c:pt idx="4">
                  <c:v>5.0438659902999996</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2013-2017*</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10.336898543</c:v>
                </c:pt>
                <c:pt idx="1">
                  <c:v>7.7385912187999999</c:v>
                </c:pt>
                <c:pt idx="2">
                  <c:v>6.4616731453999998</c:v>
                </c:pt>
                <c:pt idx="3">
                  <c:v>5.1428919897999998</c:v>
                </c:pt>
                <c:pt idx="4">
                  <c:v>4.6756864566000003</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2018-2022*</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8.0338678222999995</c:v>
                </c:pt>
                <c:pt idx="1">
                  <c:v>8.8862430260000007</c:v>
                </c:pt>
                <c:pt idx="2">
                  <c:v>6.4065629578000003</c:v>
                </c:pt>
                <c:pt idx="3">
                  <c:v>4.7300239759</c:v>
                </c:pt>
                <c:pt idx="4">
                  <c:v>4.5058508644000002</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4937310981687932"/>
          <c:y val="0.13727170416539175"/>
          <c:w val="0.20219037934154638"/>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1910327926223331"/>
          <c:w val="0.8661362333747884"/>
          <c:h val="0.53143940267971146"/>
        </c:manualLayout>
      </c:layout>
      <c:lineChart>
        <c:grouping val="standard"/>
        <c:varyColors val="0"/>
        <c:ser>
          <c:idx val="0"/>
          <c:order val="0"/>
          <c:tx>
            <c:strRef>
              <c:f>'Graph Data'!$F$39</c:f>
              <c:strCache>
                <c:ptCount val="1"/>
                <c:pt idx="0">
                  <c:v>2008-2012*</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9.4314041684000003</c:v>
                </c:pt>
                <c:pt idx="1">
                  <c:v>5.2607745076999999</c:v>
                </c:pt>
                <c:pt idx="2">
                  <c:v>4.1001779945000001</c:v>
                </c:pt>
                <c:pt idx="3">
                  <c:v>3.7074134294999999</c:v>
                </c:pt>
                <c:pt idx="4">
                  <c:v>2.8454578607999998</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2013-2017*</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8.6312518884999996</c:v>
                </c:pt>
                <c:pt idx="1">
                  <c:v>5.1553260624000004</c:v>
                </c:pt>
                <c:pt idx="2">
                  <c:v>4.0509967015999999</c:v>
                </c:pt>
                <c:pt idx="3">
                  <c:v>3.2094595846999998</c:v>
                </c:pt>
                <c:pt idx="4">
                  <c:v>2.7939997784999999</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2018-2022*</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8.0093506738000002</c:v>
                </c:pt>
                <c:pt idx="1">
                  <c:v>4.3499089314999999</c:v>
                </c:pt>
                <c:pt idx="2">
                  <c:v>3.4627578511000001</c:v>
                </c:pt>
                <c:pt idx="3">
                  <c:v>3.0987132741000001</c:v>
                </c:pt>
                <c:pt idx="4">
                  <c:v>2.5364986470000002</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4"/>
          <c:min val="0"/>
        </c:scaling>
        <c:delete val="0"/>
        <c:axPos val="l"/>
        <c:numFmt formatCode="#,##0" sourceLinked="0"/>
        <c:majorTickMark val="out"/>
        <c:minorTickMark val="none"/>
        <c:tickLblPos val="nextTo"/>
        <c:spPr>
          <a:ln>
            <a:solidFill>
              <a:schemeClr val="tx1"/>
            </a:solidFill>
          </a:ln>
        </c:spPr>
        <c:crossAx val="27073536"/>
        <c:crosses val="autoZero"/>
        <c:crossBetween val="between"/>
        <c:minorUnit val="0.1"/>
      </c:valAx>
      <c:spPr>
        <a:ln>
          <a:solidFill>
            <a:schemeClr val="tx1"/>
          </a:solidFill>
        </a:ln>
      </c:spPr>
    </c:plotArea>
    <c:legend>
      <c:legendPos val="r"/>
      <c:layout>
        <c:manualLayout>
          <c:xMode val="edge"/>
          <c:yMode val="edge"/>
          <c:x val="0.74323377789498801"/>
          <c:y val="0.14480116780982488"/>
          <c:w val="0.20219037934154638"/>
          <c:h val="0.15717047799964232"/>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injury mortality by Manitoba Health Region for the periods 2008–2012, 2013–2017, and 2018–2022. Values are based on the age- and sex-adjusted average annual rate of death.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3.17123E-7</cdr:y>
    </cdr:from>
    <cdr:to>
      <cdr:x>1</cdr:x>
      <cdr:y>0.07336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78864" cy="46264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3.23: Injury Mortality Rate by Health Region,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of death per 10,000 residents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 Line graph showing injury mortality rate by rural income quintile for the time periods 2008-2012, 2013-2017, and 2018-2022, based on the age- and sex-adjusted rate of deaths. Data points are plotted for each quintile and connected with lines for visual reference.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Injury Mortality Rate by Rural Income Quintile,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of death per 10,000 residents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 Line graph showing injury mortality rate by urban income quintile for the time periods 2008-2012, 2013-2017, and 2018-2022, based on the age- and sex-adjusted rate of deaths. Data points are plotted for each quintile and connected with lines for visual reference.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Injury Mortality Rate by Urban Income Quintile,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of death per 10,000 residents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headerRowCellStyle="Column titles white border">
  <tableColumns count="10">
    <tableColumn id="1" xr3:uid="{13204934-9070-47FA-BCE4-2E126490146A}" name="Health Region" dataDxfId="100"/>
    <tableColumn id="2" xr3:uid="{9D13B654-D55D-4E61-A4A1-B01F394BFA69}" name="Count_x000a_(2008-2012)" dataDxfId="99" dataCellStyle="Data - counts"/>
    <tableColumn id="3" xr3:uid="{E609746C-577D-448D-A2D5-107C5EC3FC4F}" name="Crude Rate _x000a_(2008-2012)" dataDxfId="98" dataCellStyle="Data - counts"/>
    <tableColumn id="9" xr3:uid="{E533163E-0B38-4D72-A5E4-7C9E8DE92DB0}" name="Adjusted Rate _x000a_(2008-2012)" dataDxfId="97" dataCellStyle="Data - counts"/>
    <tableColumn id="4" xr3:uid="{E905B87B-6CF6-472D-A463-4DD4DF0F4579}" name="Count_x000a_(2013-2017)" dataDxfId="96" dataCellStyle="Data - counts"/>
    <tableColumn id="5" xr3:uid="{42AC696E-0C0F-41CD-87FE-48FEB719A977}" name="Crude Rate _x000a_(2013-2017)" dataDxfId="95" dataCellStyle="Data - counts"/>
    <tableColumn id="10" xr3:uid="{9B6946B1-8EB7-4F82-B7C6-45A6E18E0B8E}" name="Adjusted Rate _x000a_(2013-2017)" dataDxfId="94" dataCellStyle="Data - counts"/>
    <tableColumn id="6" xr3:uid="{98A3EF03-EBD3-4B5B-968D-B7D8D08DA0B7}" name="Count_x000a_(2018-2022)" dataDxfId="93" dataCellStyle="Data - counts"/>
    <tableColumn id="7" xr3:uid="{207C225F-DEFE-422A-B44A-EF5A1D5B5E9B}" name="Crude Rate _x000a_(2018-2022)" dataDxfId="92" dataCellStyle="Data - counts"/>
    <tableColumn id="12" xr3:uid="{99B711D0-E2B7-4818-8B64-BF6600B64A94}" name="Adjusted Rate _x000a_(2018-2022)" dataDxfId="91" dataCellStyle="Data - counts"/>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headerRowCellStyle="Column titles white border">
  <tableColumns count="10">
    <tableColumn id="1" xr3:uid="{15A105A5-4238-4990-8FB1-1EC9064EAAF7}" name="Community Area" dataDxfId="87"/>
    <tableColumn id="2" xr3:uid="{F5CE2107-3ABF-4A5E-AE61-0FE7D317DBE0}" name="Count_x000a_(2008-2012)" dataDxfId="86" dataCellStyle="Data - counts"/>
    <tableColumn id="3" xr3:uid="{6986163F-37F9-4C51-B8BF-49EF97C8AA8E}" name="Crude Rate _x000a_(2008-2012)" dataDxfId="85" dataCellStyle="Data - counts"/>
    <tableColumn id="8" xr3:uid="{E1FE3E8A-F8CF-4F43-A07A-29CA47C07498}" name="Adjusted Rate _x000a_(2008-2012)" dataDxfId="84" dataCellStyle="Data - counts"/>
    <tableColumn id="4" xr3:uid="{17D3DE66-4D16-4579-9390-FCE7DFAD63F4}" name="Count_x000a_(2013-2017)" dataDxfId="83" dataCellStyle="Data - counts"/>
    <tableColumn id="5" xr3:uid="{CB9FD7DB-67DB-469A-B19C-D7838272F54A}" name="Crude Rate _x000a_(2013-2017)" dataDxfId="82" dataCellStyle="Data - counts"/>
    <tableColumn id="9" xr3:uid="{13A8AFE8-2E00-4BDF-B370-B87F79D187D2}" name="Adjusted Rate _x000a_(2013-2017)" dataDxfId="81" dataCellStyle="Data - counts"/>
    <tableColumn id="6" xr3:uid="{DE6F0234-9AFC-4F7C-B44E-7E3EF1DFD886}" name="Count_x000a_(2018-2022)" dataDxfId="80" dataCellStyle="Data - counts"/>
    <tableColumn id="7" xr3:uid="{DEF3260F-6C20-44F1-A215-7DE7E706528E}" name="Crude Rate _x000a_(2018-2022)" dataDxfId="79" dataCellStyle="Data - counts"/>
    <tableColumn id="10" xr3:uid="{FD57EE1E-18E1-452C-A821-2E362C658130}" name="Adjusted Rate _x000a_(2018-2022)" dataDxfId="78" dataCellStyle="Data - counts"/>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headerRowCellStyle="Column titles white border">
  <tableColumns count="10">
    <tableColumn id="1" xr3:uid="{27D782E4-64EA-42E7-BDD9-167ABC660053}" name="Neighborhood Cluster" dataDxfId="74"/>
    <tableColumn id="2" xr3:uid="{6FB7B7CC-1568-4FBA-8C8A-C3673B0E71C4}" name="Count_x000a_(2008-2012)" dataDxfId="73" dataCellStyle="Data - counts"/>
    <tableColumn id="3" xr3:uid="{799AD68C-F0F9-49AB-810E-8A8E76B68BB8}" name="Crude Rate _x000a_(2008-2012)" dataDxfId="72" dataCellStyle="Data - counts"/>
    <tableColumn id="8" xr3:uid="{0C919304-67A1-4AA3-8103-645F25F7CD26}" name="Adjusted Rate _x000a_(2008-2012)" dataDxfId="71" dataCellStyle="Data - counts"/>
    <tableColumn id="4" xr3:uid="{9B3EB30E-4811-4C2F-87EE-547A53BB9DF3}" name="Count_x000a_(2013-2017)" dataDxfId="70" dataCellStyle="Data - counts"/>
    <tableColumn id="5" xr3:uid="{0F12AD61-6D7D-4366-8714-6875C0A34F39}" name="Crude Rate _x000a_(2013-2017)" dataDxfId="69" dataCellStyle="Data - counts"/>
    <tableColumn id="9" xr3:uid="{2605FB17-AA4C-4FAA-83FA-01A01B6C0FC0}" name="Adjusted Rate _x000a_(2013-2017)" dataDxfId="68" dataCellStyle="Data - counts"/>
    <tableColumn id="6" xr3:uid="{43E0FA13-9B54-44D6-B201-10E3B3EA5D72}" name="Count_x000a_(2018-2022)" dataDxfId="67" dataCellStyle="Data - counts"/>
    <tableColumn id="7" xr3:uid="{C517B006-E5E4-45CE-8275-34DFC91A1A27}" name="Crude Rate _x000a_(2018-2022)" dataDxfId="66" dataCellStyle="Data - counts"/>
    <tableColumn id="10" xr3:uid="{B737B69A-8423-4615-A441-837880882BBA}" name="Adjusted Rate _x000a_(2018-2022)" dataDxfId="65" dataCellStyle="Data - counts"/>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headerRowCellStyle="Column titles white border">
  <tableColumns count="10">
    <tableColumn id="1" xr3:uid="{56E8EF34-C172-47DD-9A69-8731AF4BEA3C}" name="District" dataDxfId="61"/>
    <tableColumn id="2" xr3:uid="{2C3FE038-D845-4E55-81E9-9689AAFF2A87}" name="Count_x000a_(2008-2012)" dataDxfId="60" dataCellStyle="Data - counts"/>
    <tableColumn id="3" xr3:uid="{BA0D3DA2-FE1B-492A-B643-3CFEFEDAF728}" name="Crude Rate _x000a_(2008-2012)" dataDxfId="59" dataCellStyle="Data - counts"/>
    <tableColumn id="8" xr3:uid="{CFB65243-E5B2-44C6-8D0C-FB9438A58613}" name="Adjusted Rate _x000a_(2008-2012)" dataDxfId="58" dataCellStyle="Data - counts"/>
    <tableColumn id="4" xr3:uid="{65A87695-A081-48FE-8DE3-008DDF3ABE7B}" name="Count_x000a_(2013-2017)" dataDxfId="57" dataCellStyle="Data - counts"/>
    <tableColumn id="5" xr3:uid="{94433568-4669-42E6-80A7-30B3ED87FD6E}" name="Crude Rate _x000a_(2013-2017)" dataDxfId="56" dataCellStyle="Data - counts"/>
    <tableColumn id="9" xr3:uid="{3F299B8B-FCEB-4979-A7AE-BD2BD5C89E3E}" name="Adjusted Rate _x000a_(2013-2017)" dataDxfId="55" dataCellStyle="Data - counts"/>
    <tableColumn id="6" xr3:uid="{F9BAEEB1-906A-4FDA-B891-D116C64ECB71}" name="Count_x000a_(2018-2022)" dataDxfId="54" dataCellStyle="Data - counts"/>
    <tableColumn id="7" xr3:uid="{0CF98AB4-2418-42C1-BA44-73FF78F5589D}" name="Crude Rate _x000a_(2018-2022)" dataDxfId="53" dataCellStyle="Data - counts"/>
    <tableColumn id="10" xr3:uid="{9C6E716E-CAD9-42C6-B721-1B82BF58347E}" name="Adjusted Rate _x000a_(2018-2022)" dataDxfId="52" dataCellStyle="Data - counts"/>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headerRowCellStyle="Column titles white border">
  <tableColumns count="10">
    <tableColumn id="1" xr3:uid="{F950CF07-5D56-45EA-9912-AE960FEF62C5}" name="District" dataDxfId="48"/>
    <tableColumn id="2" xr3:uid="{D577F4E8-AFD3-4919-A21A-04C97EBB4CD7}" name="Count_x000a_(2008-2012)" dataDxfId="47" dataCellStyle="Data - counts"/>
    <tableColumn id="3" xr3:uid="{E7B9AA8C-BAA1-45C8-B8D1-E513DF08F7CD}" name="Crude Rate _x000a_(2008-2012)" dataDxfId="46" dataCellStyle="Data - counts"/>
    <tableColumn id="8" xr3:uid="{5833F9F7-6CE0-4C5D-9C27-545F1A6F2CD5}" name="Adjusted Rate _x000a_(2008-2012)" dataDxfId="45" dataCellStyle="Data - counts"/>
    <tableColumn id="4" xr3:uid="{AA22EA7D-5DC0-4F3A-8ECA-5325860C71C2}" name="Count_x000a_(2013-2017)" dataDxfId="44" dataCellStyle="Data - counts"/>
    <tableColumn id="5" xr3:uid="{8961EBF3-9061-40CF-8EED-1A80E878AA94}" name="Crude Rate _x000a_(2013-2017)" dataDxfId="43" dataCellStyle="Data - counts"/>
    <tableColumn id="9" xr3:uid="{670C5F53-3547-4206-A3B4-00F4526F41EF}" name="Adjusted Rate _x000a_(2013-2017)" dataDxfId="42" dataCellStyle="Data - counts"/>
    <tableColumn id="6" xr3:uid="{5AE41F3B-C96C-4164-9A3A-D1DA1E86C419}" name="Count_x000a_(2018-2022)" dataDxfId="41" dataCellStyle="Data - counts"/>
    <tableColumn id="7" xr3:uid="{CC94DDF7-9E48-4746-955D-E442C96C3982}" name="Crude Rate _x000a_(2018-2022)" dataDxfId="40" dataCellStyle="Data - counts"/>
    <tableColumn id="10" xr3:uid="{1DCF345B-E210-451E-A2D4-F32F96B5D28A}" name="Adjusted Rate _x000a_(2018-2022)" dataDxfId="39" dataCellStyle="Data - counts"/>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headerRowCellStyle="Column titles white border">
  <tableColumns count="10">
    <tableColumn id="1" xr3:uid="{FE5F8FC8-159A-4DF3-B7D2-2F19ED803D96}" name="District" dataDxfId="35"/>
    <tableColumn id="2" xr3:uid="{0C48451A-9843-46CF-881D-DCD2932FAB8E}" name="Count_x000a_(2008-2012)" dataDxfId="34" dataCellStyle="Data - counts"/>
    <tableColumn id="3" xr3:uid="{26BCE2F9-001A-4F33-B3FE-6D6410B9F6A9}" name="Crude Rate _x000a_(2008-2012)" dataDxfId="33" dataCellStyle="Data - counts"/>
    <tableColumn id="8" xr3:uid="{78EE06CD-91BE-4824-9F4D-66929B7D5852}" name="Adjusted Rate _x000a_(2008-2012)" dataDxfId="32" dataCellStyle="Data - counts"/>
    <tableColumn id="4" xr3:uid="{ACE4089F-A593-4169-8211-DB959B0A7642}" name="Count_x000a_(2013-2017)" dataDxfId="31" dataCellStyle="Data - counts"/>
    <tableColumn id="5" xr3:uid="{BBAF5251-1946-45AA-B1BE-33DD00E61DDF}" name="Crude Rate _x000a_(2013-2017)" dataDxfId="30" dataCellStyle="Data - counts"/>
    <tableColumn id="9" xr3:uid="{0243E1F9-2123-42A5-BB23-E877D5619A14}" name="Adjusted Rate _x000a_(2013-2017)" dataDxfId="29" dataCellStyle="Data - counts"/>
    <tableColumn id="6" xr3:uid="{2EBEEC92-8AF4-4122-8D62-E2CACC3843A9}" name="Count_x000a_(2018-2022)" dataDxfId="28" dataCellStyle="Data - counts"/>
    <tableColumn id="7" xr3:uid="{EE37DAC4-2A3A-4DD3-9407-19801A4F6813}" name="Crude Rate _x000a_(2018-2022)" dataDxfId="27" dataCellStyle="Data - counts"/>
    <tableColumn id="10" xr3:uid="{E85AC16D-EACE-461E-8B26-B1F5656F1FD6}" name="Adjusted Rate _x000a_(2018-2022)" dataDxfId="26" dataCellStyle="Data - counts"/>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headerRowCellStyle="Column titles white border">
  <tableColumns count="10">
    <tableColumn id="1" xr3:uid="{6E1F500A-8750-4D61-92EF-BE362543E70C}" name="District" dataDxfId="22"/>
    <tableColumn id="2" xr3:uid="{71437E27-5219-4322-8B51-D5994C0FEE0A}" name="Count_x000a_(2008-2012)" dataDxfId="21" dataCellStyle="Data - counts"/>
    <tableColumn id="3" xr3:uid="{054969E8-9BFF-44EA-9AC6-6F628BFD315E}" name="Crude Rate _x000a_(2008-2012)" dataDxfId="20" dataCellStyle="Data - counts"/>
    <tableColumn id="8" xr3:uid="{D76499AF-A597-492A-91E1-B9288188753A}" name="Adjusted Rate _x000a_(2008-2012)" dataDxfId="19" dataCellStyle="Data - counts"/>
    <tableColumn id="4" xr3:uid="{82B9FAD0-A182-4979-A453-ABA4A726790B}" name="Count_x000a_(2013-2017)" dataDxfId="18" dataCellStyle="Data - counts"/>
    <tableColumn id="5" xr3:uid="{112A539F-2360-4C14-A71A-5D32AF2F734D}" name="Crude Rate _x000a_(2013-2017)" dataDxfId="17" dataCellStyle="Data - counts"/>
    <tableColumn id="9" xr3:uid="{7A0D3EB2-8D1A-44C5-A259-DABF8E4C74B0}" name="Adjusted Rate _x000a_(2013-2017)" dataDxfId="16" dataCellStyle="Data - counts"/>
    <tableColumn id="6" xr3:uid="{FB9C8903-1AC8-4A75-8E6F-8F2F08F49C57}" name="Count_x000a_(2018-2022)" dataDxfId="15" dataCellStyle="Data - counts"/>
    <tableColumn id="7" xr3:uid="{290570BD-3038-4C7F-AC18-9BCCFD7BFA28}" name="Crude Rate _x000a_(2018-2022)" dataDxfId="14" dataCellStyle="Data - counts"/>
    <tableColumn id="10" xr3:uid="{926D0B2F-0520-4633-993E-B9FF02B30FFE}" name="Adjusted Rate _x000a_(2018-2022)" dataDxfId="13" dataCellStyle="Data - counts"/>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 (2008-2012)" dataDxfId="8" dataCellStyle="Data - percent"/>
    <tableColumn id="3" xr3:uid="{25DBBBAA-19F0-44AB-A7A3-E2C9680F4E3D}" name="Adjusted Rate (2013-2017)" dataDxfId="7" dataCellStyle="Data - percent"/>
    <tableColumn id="4" xr3:uid="{B1A4B07F-07FA-4054-9241-0E968E724E9B}" name="Adjusted Rate (2018-2022)"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A93B6DA-5221-4842-A487-F08840A60103}" name="Table919331221303948664" displayName="Table919331221303948664" ref="A2:B12" totalsRowShown="0" headerRowDxfId="5" dataDxfId="3" headerRowBorderDxfId="4">
  <tableColumns count="2">
    <tableColumn id="1" xr3:uid="{DFB64FB6-67A3-492D-9C43-E515DC21147B}" name="Statistical Tests" dataDxfId="2"/>
    <tableColumn id="2" xr3:uid="{FE8903EE-EFF9-4C1D-A1DC-7FEBABB40D0A}"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3" Type="http://schemas.openxmlformats.org/officeDocument/2006/relationships/queryTable" Target="../queryTables/queryTable2.xml"/><Relationship Id="rId7" Type="http://schemas.openxmlformats.org/officeDocument/2006/relationships/queryTable" Target="../queryTables/queryTable6.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5" Type="http://schemas.openxmlformats.org/officeDocument/2006/relationships/queryTable" Target="../queryTables/queryTable4.xml"/><Relationship Id="rId4" Type="http://schemas.openxmlformats.org/officeDocument/2006/relationships/queryTable" Target="../queryTables/queryTable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5" customWidth="1"/>
    <col min="2" max="2" width="20.77734375" style="74" customWidth="1"/>
    <col min="3" max="7" width="20.77734375" style="75" customWidth="1"/>
    <col min="8" max="8" width="20.77734375" style="74" customWidth="1"/>
    <col min="9" max="10" width="20.77734375" style="75" customWidth="1"/>
    <col min="11" max="12" width="10.5546875" style="75" customWidth="1"/>
    <col min="13" max="16384" width="9.33203125" style="75"/>
  </cols>
  <sheetData>
    <row r="1" spans="1:18" s="62" customFormat="1" ht="18.899999999999999" customHeight="1" x14ac:dyDescent="0.3">
      <c r="A1" s="117" t="s">
        <v>448</v>
      </c>
      <c r="B1" s="61"/>
      <c r="C1" s="61"/>
      <c r="D1" s="61"/>
      <c r="E1" s="61"/>
      <c r="F1" s="61"/>
      <c r="G1" s="61"/>
      <c r="H1" s="61"/>
      <c r="I1" s="61"/>
      <c r="J1" s="61"/>
      <c r="K1" s="61"/>
      <c r="L1" s="61"/>
    </row>
    <row r="2" spans="1:18" s="62" customFormat="1" ht="18.899999999999999" customHeight="1" x14ac:dyDescent="0.3">
      <c r="A2" s="1" t="s">
        <v>458</v>
      </c>
      <c r="B2" s="63"/>
      <c r="C2" s="63"/>
      <c r="D2" s="63"/>
      <c r="E2" s="63"/>
      <c r="F2" s="63"/>
      <c r="G2" s="63"/>
      <c r="H2" s="63"/>
      <c r="I2" s="63"/>
      <c r="J2" s="63"/>
      <c r="K2" s="61"/>
      <c r="L2" s="61"/>
    </row>
    <row r="3" spans="1:18" s="66" customFormat="1" ht="54" customHeight="1" x14ac:dyDescent="0.3">
      <c r="A3" s="95" t="s">
        <v>442</v>
      </c>
      <c r="B3" s="64" t="s">
        <v>439</v>
      </c>
      <c r="C3" s="64" t="s">
        <v>461</v>
      </c>
      <c r="D3" s="64" t="s">
        <v>462</v>
      </c>
      <c r="E3" s="64" t="s">
        <v>440</v>
      </c>
      <c r="F3" s="64" t="s">
        <v>463</v>
      </c>
      <c r="G3" s="64" t="s">
        <v>464</v>
      </c>
      <c r="H3" s="64" t="s">
        <v>441</v>
      </c>
      <c r="I3" s="64" t="s">
        <v>465</v>
      </c>
      <c r="J3" s="65" t="s">
        <v>466</v>
      </c>
      <c r="Q3" s="67"/>
      <c r="R3" s="67"/>
    </row>
    <row r="4" spans="1:18" s="62" customFormat="1" ht="18.899999999999999" customHeight="1" x14ac:dyDescent="0.3">
      <c r="A4" s="68" t="s">
        <v>147</v>
      </c>
      <c r="B4" s="69">
        <v>77.400000000000006</v>
      </c>
      <c r="C4" s="112">
        <v>4.347874934</v>
      </c>
      <c r="D4" s="112">
        <v>4.3815647354999996</v>
      </c>
      <c r="E4" s="69">
        <v>81.599999999999994</v>
      </c>
      <c r="F4" s="112">
        <v>4.1740326066</v>
      </c>
      <c r="G4" s="112">
        <v>4.7222191993999996</v>
      </c>
      <c r="H4" s="69">
        <v>91.2</v>
      </c>
      <c r="I4" s="112">
        <v>4.2648749203999996</v>
      </c>
      <c r="J4" s="112">
        <v>4.6733476316000004</v>
      </c>
    </row>
    <row r="5" spans="1:18" s="62" customFormat="1" ht="18.899999999999999" customHeight="1" x14ac:dyDescent="0.3">
      <c r="A5" s="68" t="s">
        <v>142</v>
      </c>
      <c r="B5" s="69">
        <v>370.8</v>
      </c>
      <c r="C5" s="112">
        <v>5.2932470272999996</v>
      </c>
      <c r="D5" s="112">
        <v>5.1500945692000002</v>
      </c>
      <c r="E5" s="69">
        <v>373.6</v>
      </c>
      <c r="F5" s="112">
        <v>4.9282371632000004</v>
      </c>
      <c r="G5" s="112">
        <v>4.9069029310000003</v>
      </c>
      <c r="H5" s="69">
        <v>364.8</v>
      </c>
      <c r="I5" s="112">
        <v>4.5940811912999999</v>
      </c>
      <c r="J5" s="112">
        <v>4.2237253685000002</v>
      </c>
    </row>
    <row r="6" spans="1:18" s="62" customFormat="1" ht="18.899999999999999" customHeight="1" x14ac:dyDescent="0.3">
      <c r="A6" s="68" t="s">
        <v>49</v>
      </c>
      <c r="B6" s="69">
        <v>87.4</v>
      </c>
      <c r="C6" s="112">
        <v>7.2056563577999997</v>
      </c>
      <c r="D6" s="112">
        <v>7.5930594201000003</v>
      </c>
      <c r="E6" s="69">
        <v>81.400000000000006</v>
      </c>
      <c r="F6" s="112">
        <v>6.3839932740999998</v>
      </c>
      <c r="G6" s="112">
        <v>6.4462976611</v>
      </c>
      <c r="H6" s="69">
        <v>78.2</v>
      </c>
      <c r="I6" s="112">
        <v>5.8378336411999996</v>
      </c>
      <c r="J6" s="112">
        <v>5.9618155567000004</v>
      </c>
    </row>
    <row r="7" spans="1:18" s="62" customFormat="1" ht="18.899999999999999" customHeight="1" x14ac:dyDescent="0.3">
      <c r="A7" s="68" t="s">
        <v>145</v>
      </c>
      <c r="B7" s="69">
        <v>115.8</v>
      </c>
      <c r="C7" s="112">
        <v>7.0896280823</v>
      </c>
      <c r="D7" s="112">
        <v>6.6817130755000003</v>
      </c>
      <c r="E7" s="69">
        <v>118.8</v>
      </c>
      <c r="F7" s="112">
        <v>7.0150492884000002</v>
      </c>
      <c r="G7" s="112">
        <v>6.3291206288000001</v>
      </c>
      <c r="H7" s="69">
        <v>118.4</v>
      </c>
      <c r="I7" s="112">
        <v>6.8195065534000001</v>
      </c>
      <c r="J7" s="112">
        <v>6.2959648768000003</v>
      </c>
    </row>
    <row r="8" spans="1:18" s="62" customFormat="1" ht="18.899999999999999" customHeight="1" x14ac:dyDescent="0.3">
      <c r="A8" s="68" t="s">
        <v>143</v>
      </c>
      <c r="B8" s="69">
        <v>78.8</v>
      </c>
      <c r="C8" s="112">
        <v>10.757532319999999</v>
      </c>
      <c r="D8" s="112">
        <v>14.168479738</v>
      </c>
      <c r="E8" s="69">
        <v>72</v>
      </c>
      <c r="F8" s="112">
        <v>9.4100426065999994</v>
      </c>
      <c r="G8" s="112">
        <v>11.818712929</v>
      </c>
      <c r="H8" s="69">
        <v>74.2</v>
      </c>
      <c r="I8" s="112">
        <v>9.5503361923999996</v>
      </c>
      <c r="J8" s="112">
        <v>11.427959887</v>
      </c>
      <c r="Q8" s="70"/>
    </row>
    <row r="9" spans="1:18" s="62" customFormat="1" ht="18.899999999999999" customHeight="1" x14ac:dyDescent="0.3">
      <c r="A9" s="71" t="s">
        <v>29</v>
      </c>
      <c r="B9" s="72">
        <v>747.2</v>
      </c>
      <c r="C9" s="113">
        <v>6.0114207339999997</v>
      </c>
      <c r="D9" s="113">
        <v>6.3765690577000003</v>
      </c>
      <c r="E9" s="72">
        <v>744.8</v>
      </c>
      <c r="F9" s="113">
        <v>5.5852306345000002</v>
      </c>
      <c r="G9" s="113">
        <v>5.9465513533000003</v>
      </c>
      <c r="H9" s="72">
        <v>743.2</v>
      </c>
      <c r="I9" s="113">
        <v>5.3117812621000002</v>
      </c>
      <c r="J9" s="113">
        <v>5.3117812621000002</v>
      </c>
    </row>
    <row r="10" spans="1:18" ht="18.899999999999999" customHeight="1" x14ac:dyDescent="0.25">
      <c r="A10" s="73" t="s">
        <v>387</v>
      </c>
    </row>
    <row r="11" spans="1:18" x14ac:dyDescent="0.25">
      <c r="B11" s="75"/>
      <c r="H11" s="75"/>
    </row>
    <row r="12" spans="1:18" x14ac:dyDescent="0.25">
      <c r="A12" s="116" t="s">
        <v>467</v>
      </c>
      <c r="B12" s="76"/>
      <c r="C12" s="76"/>
      <c r="D12" s="76"/>
      <c r="E12" s="76"/>
      <c r="F12" s="76"/>
      <c r="G12" s="76"/>
      <c r="H12" s="76"/>
      <c r="I12" s="76"/>
      <c r="J12" s="76"/>
    </row>
    <row r="13" spans="1:18" x14ac:dyDescent="0.25">
      <c r="B13" s="75"/>
      <c r="H13" s="75"/>
    </row>
    <row r="14" spans="1:18" ht="15.6" x14ac:dyDescent="0.3">
      <c r="A14" s="118" t="s">
        <v>468</v>
      </c>
      <c r="B14" s="75"/>
      <c r="H14" s="75"/>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E16" sqref="E16"/>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Annual Rates of Death Due to Injury by Regions, 2008-2012, 2013-2017 and 2018-2022(ref), per 10000</v>
      </c>
    </row>
    <row r="3" spans="1:34" x14ac:dyDescent="0.3">
      <c r="B3" s="30" t="str">
        <f>'Raw Data'!B6</f>
        <v xml:space="preserve">date:   February 6, 2025 </v>
      </c>
    </row>
    <row r="4" spans="1:34" x14ac:dyDescent="0.3">
      <c r="AD4"/>
      <c r="AE4"/>
    </row>
    <row r="5" spans="1:34" s="3" customFormat="1" x14ac:dyDescent="0.3">
      <c r="A5" s="3" t="s">
        <v>206</v>
      </c>
      <c r="B5" s="2" t="s">
        <v>152</v>
      </c>
      <c r="C5" s="3" t="s">
        <v>111</v>
      </c>
      <c r="D5" s="32" t="s">
        <v>362</v>
      </c>
      <c r="E5" s="2" t="s">
        <v>363</v>
      </c>
      <c r="F5" s="7" t="s">
        <v>435</v>
      </c>
      <c r="G5" s="7" t="s">
        <v>436</v>
      </c>
      <c r="H5" s="7" t="s">
        <v>437</v>
      </c>
      <c r="I5" s="15"/>
      <c r="J5" s="19" t="s">
        <v>235</v>
      </c>
      <c r="K5" s="16"/>
    </row>
    <row r="6" spans="1:34" x14ac:dyDescent="0.3">
      <c r="A6">
        <v>6</v>
      </c>
      <c r="B6" s="33" t="s">
        <v>112</v>
      </c>
      <c r="C6" t="str">
        <f>IF('Raw Data'!BC13&lt;0,CONCATENATE("(",-1*'Raw Data'!BC13,")"),'Raw Data'!BC13)</f>
        <v xml:space="preserve"> </v>
      </c>
      <c r="D6" s="34" t="s">
        <v>48</v>
      </c>
      <c r="E6" s="30" t="str">
        <f t="shared" ref="E6:E11" si="0">CONCATENATE(B6)&amp; (C6)</f>
        <v xml:space="preserve">Manitoba  </v>
      </c>
      <c r="F6" s="13">
        <f>'Raw Data'!E13</f>
        <v>6.3765690577000003</v>
      </c>
      <c r="G6" s="13">
        <f>'Raw Data'!Q13</f>
        <v>5.9465513533000003</v>
      </c>
      <c r="H6" s="13">
        <f>'Raw Data'!AC13</f>
        <v>5.3117812621000002</v>
      </c>
      <c r="J6" s="19">
        <v>8</v>
      </c>
      <c r="K6" s="17" t="s">
        <v>135</v>
      </c>
      <c r="L6" s="35"/>
      <c r="M6"/>
      <c r="N6" s="33"/>
      <c r="S6" s="6"/>
      <c r="T6" s="6"/>
      <c r="U6" s="6"/>
      <c r="AA6"/>
      <c r="AB6"/>
      <c r="AC6"/>
      <c r="AD6"/>
      <c r="AE6"/>
    </row>
    <row r="7" spans="1:34" x14ac:dyDescent="0.3">
      <c r="A7">
        <v>5</v>
      </c>
      <c r="B7" s="33" t="s">
        <v>143</v>
      </c>
      <c r="C7" t="str">
        <f>IF('Raw Data'!BC12&lt;0,CONCATENATE("(",-1*'Raw Data'!BC12,")"),'Raw Data'!BC12)</f>
        <v>(1,2,3)</v>
      </c>
      <c r="D7"/>
      <c r="E7" s="30" t="str">
        <f t="shared" si="0"/>
        <v>Northern Health Region (1,2,3)</v>
      </c>
      <c r="F7" s="13">
        <f>'Raw Data'!E12</f>
        <v>14.168479738</v>
      </c>
      <c r="G7" s="13">
        <f>'Raw Data'!Q12</f>
        <v>11.818712929</v>
      </c>
      <c r="H7" s="13">
        <f>'Raw Data'!AC12</f>
        <v>11.427959887</v>
      </c>
      <c r="J7" s="19">
        <v>9</v>
      </c>
      <c r="K7" s="16" t="s">
        <v>136</v>
      </c>
      <c r="L7" s="35"/>
      <c r="M7"/>
      <c r="N7" s="33"/>
      <c r="S7" s="6"/>
      <c r="T7" s="6"/>
      <c r="U7" s="6"/>
      <c r="AA7"/>
      <c r="AB7"/>
      <c r="AC7"/>
      <c r="AD7"/>
      <c r="AE7"/>
    </row>
    <row r="8" spans="1:34" x14ac:dyDescent="0.3">
      <c r="A8">
        <v>4</v>
      </c>
      <c r="B8" s="33" t="s">
        <v>145</v>
      </c>
      <c r="C8" t="str">
        <f>IF('Raw Data'!BC11&lt;0,CONCATENATE("(",-1*'Raw Data'!BC11,")"),'Raw Data'!BC11)</f>
        <v xml:space="preserve"> </v>
      </c>
      <c r="D8"/>
      <c r="E8" s="30" t="str">
        <f t="shared" si="0"/>
        <v xml:space="preserve">Prairie Mountain Health  </v>
      </c>
      <c r="F8" s="13">
        <f>'Raw Data'!E11</f>
        <v>6.6817130755000003</v>
      </c>
      <c r="G8" s="13">
        <f>'Raw Data'!Q11</f>
        <v>6.3291206288000001</v>
      </c>
      <c r="H8" s="13">
        <f>'Raw Data'!AC11</f>
        <v>6.2959648768000003</v>
      </c>
      <c r="J8" s="19">
        <v>10</v>
      </c>
      <c r="K8" s="16" t="s">
        <v>138</v>
      </c>
      <c r="L8" s="35"/>
      <c r="M8"/>
      <c r="N8" s="33"/>
      <c r="S8" s="6"/>
      <c r="T8" s="6"/>
      <c r="U8" s="6"/>
      <c r="AA8"/>
      <c r="AB8"/>
      <c r="AC8"/>
      <c r="AD8"/>
      <c r="AE8"/>
    </row>
    <row r="9" spans="1:34" x14ac:dyDescent="0.3">
      <c r="A9">
        <v>3</v>
      </c>
      <c r="B9" s="33" t="s">
        <v>144</v>
      </c>
      <c r="C9" t="str">
        <f>IF('Raw Data'!BC10&lt;0,CONCATENATE("(",-1*'Raw Data'!BC10,")"),'Raw Data'!BC10)</f>
        <v xml:space="preserve"> </v>
      </c>
      <c r="D9"/>
      <c r="E9" s="30" t="str">
        <f t="shared" si="0"/>
        <v xml:space="preserve">Interlake-Eastern RHA  </v>
      </c>
      <c r="F9" s="13">
        <f>'Raw Data'!E10</f>
        <v>7.5930594201000003</v>
      </c>
      <c r="G9" s="13">
        <f>'Raw Data'!Q10</f>
        <v>6.4462976611</v>
      </c>
      <c r="H9" s="13">
        <f>'Raw Data'!AC10</f>
        <v>5.9618155567000004</v>
      </c>
      <c r="J9" s="19">
        <v>11</v>
      </c>
      <c r="K9" s="16" t="s">
        <v>137</v>
      </c>
      <c r="L9" s="35"/>
      <c r="M9"/>
      <c r="N9" s="33"/>
      <c r="S9" s="6"/>
      <c r="T9" s="6"/>
      <c r="U9" s="6"/>
      <c r="AA9"/>
      <c r="AB9"/>
      <c r="AC9"/>
      <c r="AD9"/>
      <c r="AE9"/>
    </row>
    <row r="10" spans="1:34" x14ac:dyDescent="0.3">
      <c r="A10">
        <v>2</v>
      </c>
      <c r="B10" s="33" t="s">
        <v>146</v>
      </c>
      <c r="C10" t="str">
        <f>IF('Raw Data'!BC9&lt;0,CONCATENATE("(",-1*'Raw Data'!BC9,")"),'Raw Data'!BC9)</f>
        <v xml:space="preserve"> </v>
      </c>
      <c r="D10"/>
      <c r="E10" s="30" t="str">
        <f t="shared" si="0"/>
        <v xml:space="preserve">Winnipeg RHA  </v>
      </c>
      <c r="F10" s="13">
        <f>'Raw Data'!E9</f>
        <v>5.1500945692000002</v>
      </c>
      <c r="G10" s="13">
        <f>'Raw Data'!Q9</f>
        <v>4.9069029310000003</v>
      </c>
      <c r="H10" s="13">
        <f>'Raw Data'!AC9</f>
        <v>4.2237253685000002</v>
      </c>
      <c r="J10" s="19">
        <v>12</v>
      </c>
      <c r="K10" s="16" t="s">
        <v>139</v>
      </c>
      <c r="L10" s="35"/>
      <c r="M10"/>
      <c r="N10" s="33"/>
      <c r="S10" s="6"/>
      <c r="T10" s="6"/>
      <c r="U10" s="6"/>
      <c r="AA10"/>
      <c r="AB10"/>
      <c r="AC10"/>
      <c r="AD10"/>
      <c r="AE10"/>
    </row>
    <row r="11" spans="1:34" x14ac:dyDescent="0.3">
      <c r="A11">
        <v>1</v>
      </c>
      <c r="B11" s="33" t="s">
        <v>147</v>
      </c>
      <c r="C11" t="str">
        <f>IF('Raw Data'!BC8&lt;0,CONCATENATE("(",-1*'Raw Data'!BC8,")"),'Raw Data'!BC8)</f>
        <v xml:space="preserve"> </v>
      </c>
      <c r="D11"/>
      <c r="E11" s="30" t="str">
        <f t="shared" si="0"/>
        <v xml:space="preserve">Southern Health-Santé Sud  </v>
      </c>
      <c r="F11" s="13">
        <f>'Raw Data'!E8</f>
        <v>4.3815647354999996</v>
      </c>
      <c r="G11" s="13">
        <f>'Raw Data'!Q8</f>
        <v>4.7222191993999996</v>
      </c>
      <c r="H11" s="13">
        <f>'Raw Data'!AC8</f>
        <v>4.6733476316000004</v>
      </c>
      <c r="J11" s="19">
        <v>13</v>
      </c>
      <c r="K11" s="17" t="s">
        <v>50</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Annual Rates of Death Due to Injury by Income Quintile, 2008-2012, 2013-2017 and 2018-2022(ref), per 10000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February 6, 2025 </v>
      </c>
      <c r="F17"/>
      <c r="G17"/>
      <c r="H17"/>
      <c r="I17"/>
      <c r="J17" s="6"/>
      <c r="K17" s="6"/>
      <c r="L17" s="6"/>
      <c r="M17" s="6"/>
      <c r="N17" s="6" t="s">
        <v>389</v>
      </c>
      <c r="O17" s="6" t="s">
        <v>390</v>
      </c>
      <c r="P17" s="6" t="s">
        <v>391</v>
      </c>
      <c r="R17" s="35"/>
      <c r="V17"/>
      <c r="W17"/>
      <c r="X17"/>
      <c r="AF17" s="6"/>
      <c r="AG17" s="6"/>
      <c r="AH17" s="6"/>
    </row>
    <row r="18" spans="1:34" x14ac:dyDescent="0.3">
      <c r="B18"/>
      <c r="D18"/>
      <c r="E18"/>
      <c r="F18" s="6" t="s">
        <v>364</v>
      </c>
      <c r="G18" s="6" t="s">
        <v>365</v>
      </c>
      <c r="H18" s="6" t="s">
        <v>366</v>
      </c>
      <c r="I18"/>
      <c r="J18" s="6"/>
      <c r="K18" s="6"/>
      <c r="L18" s="6"/>
      <c r="M18" s="6"/>
      <c r="N18" s="43" t="s">
        <v>388</v>
      </c>
      <c r="O18" s="6"/>
      <c r="Q18" s="3"/>
      <c r="R18" s="35"/>
      <c r="V18"/>
      <c r="W18"/>
      <c r="X18"/>
      <c r="AF18" s="6"/>
      <c r="AG18" s="6"/>
      <c r="AH18" s="6"/>
    </row>
    <row r="19" spans="1:34" x14ac:dyDescent="0.3">
      <c r="B19" s="3" t="s">
        <v>30</v>
      </c>
      <c r="C19" s="3" t="s">
        <v>381</v>
      </c>
      <c r="D19" s="32" t="s">
        <v>362</v>
      </c>
      <c r="E19" s="2" t="s">
        <v>363</v>
      </c>
      <c r="F19" s="7" t="s">
        <v>435</v>
      </c>
      <c r="G19" s="7" t="s">
        <v>436</v>
      </c>
      <c r="H19" s="7" t="s">
        <v>437</v>
      </c>
      <c r="I19" s="7"/>
      <c r="J19" s="19" t="s">
        <v>235</v>
      </c>
      <c r="K19" s="16"/>
      <c r="L19" s="7"/>
      <c r="M19" s="14"/>
      <c r="N19" s="7" t="s">
        <v>435</v>
      </c>
      <c r="O19" s="7" t="s">
        <v>436</v>
      </c>
      <c r="P19" s="7" t="s">
        <v>437</v>
      </c>
    </row>
    <row r="20" spans="1:34" ht="27" x14ac:dyDescent="0.3">
      <c r="A20" t="s">
        <v>28</v>
      </c>
      <c r="B20" s="46" t="s">
        <v>382</v>
      </c>
      <c r="C20" s="33" t="str">
        <f>IF(OR('Raw Inc Data'!BS9="s",'Raw Inc Data'!BT9="s",'Raw Inc Data'!BU9="s")," (s)","")</f>
        <v/>
      </c>
      <c r="D20" t="s">
        <v>28</v>
      </c>
      <c r="E20" s="46" t="str">
        <f>CONCATENATE(B20,C20)</f>
        <v>R1
(Lowest)</v>
      </c>
      <c r="F20" s="13">
        <f>'Raw Inc Data'!D9</f>
        <v>12.138050932000001</v>
      </c>
      <c r="G20" s="13">
        <f>'Raw Inc Data'!U9</f>
        <v>10.336898543</v>
      </c>
      <c r="H20" s="13">
        <f>'Raw Inc Data'!AL9</f>
        <v>8.0338678222999995</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8.1849059285999992</v>
      </c>
      <c r="G21" s="13">
        <f>'Raw Inc Data'!U10</f>
        <v>7.7385912187999999</v>
      </c>
      <c r="H21" s="13">
        <f>'Raw Inc Data'!AL10</f>
        <v>8.8862430260000007</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5.1112355012000004</v>
      </c>
      <c r="G22" s="13">
        <f>'Raw Inc Data'!U11</f>
        <v>6.4616731453999998</v>
      </c>
      <c r="H22" s="13">
        <f>'Raw Inc Data'!AL11</f>
        <v>6.4065629578000003</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6.7267943657</v>
      </c>
      <c r="G23" s="13">
        <f>'Raw Inc Data'!U12</f>
        <v>5.1428919897999998</v>
      </c>
      <c r="H23" s="13">
        <f>'Raw Inc Data'!AL12</f>
        <v>4.7300239759</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383</v>
      </c>
      <c r="C24" s="33" t="str">
        <f>IF(OR('Raw Inc Data'!BS13="s",'Raw Inc Data'!BT13="s",'Raw Inc Data'!BU13="s")," (s)","")</f>
        <v/>
      </c>
      <c r="D24"/>
      <c r="E24" s="46" t="str">
        <f t="shared" si="1"/>
        <v>Rural R5
(Highest)</v>
      </c>
      <c r="F24" s="13">
        <f>'Raw Inc Data'!D13</f>
        <v>5.0438659902999996</v>
      </c>
      <c r="G24" s="13">
        <f>'Raw Inc Data'!U13</f>
        <v>4.6756864566000003</v>
      </c>
      <c r="H24" s="13">
        <f>'Raw Inc Data'!AL13</f>
        <v>4.5058508644000002</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6" t="s">
        <v>384</v>
      </c>
      <c r="C25" s="33" t="str">
        <f>IF(OR('Raw Inc Data'!BS14="s",'Raw Inc Data'!BT14="s",'Raw Inc Data'!BU14="s")," (s)","")</f>
        <v/>
      </c>
      <c r="D25" t="s">
        <v>28</v>
      </c>
      <c r="E25" s="46" t="str">
        <f t="shared" si="1"/>
        <v>U1
(Lowest)</v>
      </c>
      <c r="F25" s="13">
        <f>'Raw Inc Data'!D14</f>
        <v>9.4314041684000003</v>
      </c>
      <c r="G25" s="13">
        <f>'Raw Inc Data'!U14</f>
        <v>8.6312518884999996</v>
      </c>
      <c r="H25" s="13">
        <f>'Raw Inc Data'!AL14</f>
        <v>8.0093506738000002</v>
      </c>
      <c r="I25" s="21"/>
      <c r="J25" s="51">
        <v>14</v>
      </c>
      <c r="K25" s="50" t="s">
        <v>42</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5.2607745076999999</v>
      </c>
      <c r="G26" s="13">
        <f>'Raw Inc Data'!U15</f>
        <v>5.1553260624000004</v>
      </c>
      <c r="H26" s="13">
        <f>'Raw Inc Data'!AL15</f>
        <v>4.3499089314999999</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4.1001779945000001</v>
      </c>
      <c r="G27" s="13">
        <f>'Raw Inc Data'!U16</f>
        <v>4.0509967015999999</v>
      </c>
      <c r="H27" s="13">
        <f>'Raw Inc Data'!AL16</f>
        <v>3.4627578511000001</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3.7074134294999999</v>
      </c>
      <c r="G28" s="13">
        <f>'Raw Inc Data'!U17</f>
        <v>3.2094595846999998</v>
      </c>
      <c r="H28" s="13">
        <f>'Raw Inc Data'!AL17</f>
        <v>3.0987132741000001</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385</v>
      </c>
      <c r="C29" s="33" t="str">
        <f>IF(OR('Raw Inc Data'!BS18="s",'Raw Inc Data'!BT18="s",'Raw Inc Data'!BU18="s")," (s)","")</f>
        <v/>
      </c>
      <c r="D29"/>
      <c r="E29" s="46" t="str">
        <f t="shared" si="1"/>
        <v>Urban U5
(Highest)</v>
      </c>
      <c r="F29" s="13">
        <f>'Raw Inc Data'!D18</f>
        <v>2.8454578607999998</v>
      </c>
      <c r="G29" s="13">
        <f>'Raw Inc Data'!U18</f>
        <v>2.7939997784999999</v>
      </c>
      <c r="H29" s="13">
        <f>'Raw Inc Data'!AL18</f>
        <v>2.5364986470000002</v>
      </c>
      <c r="I29" s="21"/>
      <c r="J29" s="3">
        <v>18</v>
      </c>
      <c r="K29" t="s">
        <v>44</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213</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368</v>
      </c>
      <c r="G33" s="36" t="s">
        <v>369</v>
      </c>
      <c r="H33" t="s">
        <v>370</v>
      </c>
      <c r="I33"/>
      <c r="J33" s="43" t="s">
        <v>367</v>
      </c>
      <c r="K33" s="6"/>
      <c r="L33" s="37"/>
      <c r="M33" s="36"/>
      <c r="N33" s="36"/>
      <c r="O33" s="36"/>
      <c r="R33" s="35"/>
      <c r="V33"/>
      <c r="W33"/>
      <c r="X33"/>
      <c r="AF33" s="6"/>
      <c r="AG33" s="6"/>
      <c r="AH33" s="6"/>
    </row>
    <row r="34" spans="2:34" x14ac:dyDescent="0.3">
      <c r="B34"/>
      <c r="D34"/>
      <c r="E34" s="27" t="s">
        <v>239</v>
      </c>
      <c r="F34" s="28" t="str">
        <f>IF('Raw Inc Data'!BN9="r","*","")</f>
        <v>*</v>
      </c>
      <c r="G34" s="28" t="str">
        <f>IF('Raw Inc Data'!BO9="r","*","")</f>
        <v>*</v>
      </c>
      <c r="H34" s="28" t="str">
        <f>IF('Raw Inc Data'!BP9="r","*","")</f>
        <v>*</v>
      </c>
      <c r="I34" s="26"/>
      <c r="J34" s="44" t="s">
        <v>239</v>
      </c>
      <c r="K34" s="44" t="s">
        <v>371</v>
      </c>
      <c r="L34" s="44" t="s">
        <v>373</v>
      </c>
      <c r="M34" s="44" t="s">
        <v>374</v>
      </c>
      <c r="N34"/>
      <c r="O34" s="35"/>
    </row>
    <row r="35" spans="2:34" x14ac:dyDescent="0.3">
      <c r="B35"/>
      <c r="D35"/>
      <c r="E35" s="27" t="s">
        <v>238</v>
      </c>
      <c r="F35" s="28" t="str">
        <f>IF('Raw Inc Data'!BN14="u","*","")</f>
        <v>*</v>
      </c>
      <c r="G35" s="28" t="str">
        <f>IF('Raw Inc Data'!BO14="u","*","")</f>
        <v>*</v>
      </c>
      <c r="H35" s="28" t="str">
        <f>IF('Raw Inc Data'!BP14="u","*","")</f>
        <v>*</v>
      </c>
      <c r="I35" s="38"/>
      <c r="J35" s="44" t="s">
        <v>238</v>
      </c>
      <c r="K35" s="44" t="s">
        <v>372</v>
      </c>
      <c r="L35" s="44" t="s">
        <v>376</v>
      </c>
      <c r="M35" s="44" t="s">
        <v>375</v>
      </c>
      <c r="N35"/>
      <c r="O35" s="35"/>
    </row>
    <row r="36" spans="2:34" x14ac:dyDescent="0.3">
      <c r="B36"/>
      <c r="D36"/>
      <c r="E36" s="39" t="s">
        <v>241</v>
      </c>
      <c r="F36" s="40"/>
      <c r="G36" s="28" t="str">
        <f>IF('Raw Inc Data'!BQ9="a"," (a)","")</f>
        <v/>
      </c>
      <c r="H36" s="28" t="str">
        <f>IF('Raw Inc Data'!BR9="b"," (b)","")</f>
        <v/>
      </c>
      <c r="I36" s="26"/>
      <c r="J36" s="44" t="s">
        <v>241</v>
      </c>
      <c r="K36" s="44"/>
      <c r="L36" s="44" t="s">
        <v>377</v>
      </c>
      <c r="M36" s="44" t="s">
        <v>378</v>
      </c>
      <c r="N36" s="6"/>
      <c r="O36" s="35"/>
    </row>
    <row r="37" spans="2:34" x14ac:dyDescent="0.3">
      <c r="B37"/>
      <c r="D37"/>
      <c r="E37" s="39" t="s">
        <v>240</v>
      </c>
      <c r="F37" s="40"/>
      <c r="G37" s="28" t="str">
        <f>IF('Raw Inc Data'!BQ14="a"," (a)","")</f>
        <v/>
      </c>
      <c r="H37" s="28" t="str">
        <f>IF('Raw Inc Data'!BR14="b"," (b)","")</f>
        <v/>
      </c>
      <c r="I37" s="26"/>
      <c r="J37" s="45" t="s">
        <v>240</v>
      </c>
      <c r="K37" s="44"/>
      <c r="L37" s="44" t="s">
        <v>379</v>
      </c>
      <c r="M37" s="28" t="s">
        <v>380</v>
      </c>
      <c r="N37" s="6"/>
      <c r="O37" s="35"/>
    </row>
    <row r="38" spans="2:34" x14ac:dyDescent="0.3">
      <c r="B38"/>
      <c r="D38"/>
      <c r="E38" s="27" t="s">
        <v>345</v>
      </c>
      <c r="F38" s="29" t="str">
        <f>CONCATENATE(F$19,F34)</f>
        <v>2008-2012*</v>
      </c>
      <c r="G38" s="29" t="str">
        <f>CONCATENATE(G$19,G34,G36)</f>
        <v>2013-2017*</v>
      </c>
      <c r="H38" s="29" t="str">
        <f>CONCATENATE(H$19,H34,H36)</f>
        <v>2018-2022*</v>
      </c>
      <c r="I38" s="6"/>
      <c r="J38" s="44"/>
      <c r="K38" s="44"/>
      <c r="L38" s="44"/>
      <c r="M38" s="28"/>
      <c r="N38" s="6"/>
      <c r="O38" s="35"/>
    </row>
    <row r="39" spans="2:34" x14ac:dyDescent="0.3">
      <c r="B39"/>
      <c r="D39"/>
      <c r="E39" s="27" t="s">
        <v>346</v>
      </c>
      <c r="F39" s="29" t="str">
        <f>CONCATENATE(F$19,F35)</f>
        <v>2008-2012*</v>
      </c>
      <c r="G39" s="29" t="str">
        <f>CONCATENATE(G$19,G35,G37)</f>
        <v>2013-2017*</v>
      </c>
      <c r="H39" s="29" t="str">
        <f>CONCATENATE(H$19,H35,H37)</f>
        <v>2018-2022*</v>
      </c>
      <c r="I39" s="6"/>
      <c r="J39" s="28"/>
      <c r="K39" s="28"/>
      <c r="L39" s="28"/>
      <c r="M39" s="28"/>
      <c r="N39" s="6"/>
      <c r="O39" s="35"/>
    </row>
    <row r="40" spans="2:34" x14ac:dyDescent="0.3">
      <c r="B40"/>
      <c r="D40"/>
      <c r="J40" s="6"/>
      <c r="K40" s="6"/>
      <c r="L40" s="6"/>
      <c r="M40" s="6"/>
      <c r="N40" s="6"/>
      <c r="O40" s="35"/>
    </row>
    <row r="41" spans="2:34" x14ac:dyDescent="0.3">
      <c r="B41" s="55" t="s">
        <v>392</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N73" workbookViewId="0">
      <selection activeCell="BG97" sqref="BG97"/>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93"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456</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94"/>
      <c r="BE5" s="94"/>
      <c r="BF5" s="94"/>
    </row>
    <row r="6" spans="1:93" x14ac:dyDescent="0.3">
      <c r="A6" s="10"/>
      <c r="B6" t="s">
        <v>457</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94"/>
      <c r="BE6" s="94"/>
      <c r="BF6" s="94"/>
    </row>
    <row r="7" spans="1:93" x14ac:dyDescent="0.3">
      <c r="A7" s="10"/>
      <c r="B7" t="s">
        <v>0</v>
      </c>
      <c r="C7" s="96" t="s">
        <v>1</v>
      </c>
      <c r="D7" s="98" t="s">
        <v>2</v>
      </c>
      <c r="E7" s="106" t="s">
        <v>3</v>
      </c>
      <c r="F7" s="98" t="s">
        <v>4</v>
      </c>
      <c r="G7" s="98" t="s">
        <v>5</v>
      </c>
      <c r="H7" s="98" t="s">
        <v>6</v>
      </c>
      <c r="I7" s="99" t="s">
        <v>7</v>
      </c>
      <c r="J7" s="98" t="s">
        <v>128</v>
      </c>
      <c r="K7" s="98" t="s">
        <v>129</v>
      </c>
      <c r="L7" s="98" t="s">
        <v>8</v>
      </c>
      <c r="M7" s="98" t="s">
        <v>9</v>
      </c>
      <c r="N7" s="98" t="s">
        <v>10</v>
      </c>
      <c r="O7" s="98" t="s">
        <v>11</v>
      </c>
      <c r="P7" s="98" t="s">
        <v>12</v>
      </c>
      <c r="Q7" s="106" t="s">
        <v>13</v>
      </c>
      <c r="R7" s="98" t="s">
        <v>14</v>
      </c>
      <c r="S7" s="98" t="s">
        <v>15</v>
      </c>
      <c r="T7" s="98" t="s">
        <v>16</v>
      </c>
      <c r="U7" s="99" t="s">
        <v>17</v>
      </c>
      <c r="V7" s="98" t="s">
        <v>130</v>
      </c>
      <c r="W7" s="98" t="s">
        <v>131</v>
      </c>
      <c r="X7" s="98" t="s">
        <v>18</v>
      </c>
      <c r="Y7" s="98" t="s">
        <v>19</v>
      </c>
      <c r="Z7" s="98" t="s">
        <v>20</v>
      </c>
      <c r="AA7" s="98" t="s">
        <v>177</v>
      </c>
      <c r="AB7" s="98" t="s">
        <v>178</v>
      </c>
      <c r="AC7" s="106" t="s">
        <v>179</v>
      </c>
      <c r="AD7" s="98" t="s">
        <v>180</v>
      </c>
      <c r="AE7" s="98" t="s">
        <v>181</v>
      </c>
      <c r="AF7" s="98" t="s">
        <v>182</v>
      </c>
      <c r="AG7" s="99" t="s">
        <v>183</v>
      </c>
      <c r="AH7" s="98" t="s">
        <v>184</v>
      </c>
      <c r="AI7" s="98" t="s">
        <v>185</v>
      </c>
      <c r="AJ7" s="98" t="s">
        <v>186</v>
      </c>
      <c r="AK7" s="98" t="s">
        <v>187</v>
      </c>
      <c r="AL7" s="98" t="s">
        <v>188</v>
      </c>
      <c r="AM7" s="98" t="s">
        <v>189</v>
      </c>
      <c r="AN7" s="98" t="s">
        <v>190</v>
      </c>
      <c r="AO7" s="98" t="s">
        <v>191</v>
      </c>
      <c r="AP7" s="98" t="s">
        <v>192</v>
      </c>
      <c r="AQ7" s="98" t="s">
        <v>21</v>
      </c>
      <c r="AR7" s="98" t="s">
        <v>22</v>
      </c>
      <c r="AS7" s="98" t="s">
        <v>23</v>
      </c>
      <c r="AT7" s="98" t="s">
        <v>24</v>
      </c>
      <c r="AU7" s="96" t="s">
        <v>132</v>
      </c>
      <c r="AV7" s="96" t="s">
        <v>133</v>
      </c>
      <c r="AW7" s="96" t="s">
        <v>193</v>
      </c>
      <c r="AX7" s="96" t="s">
        <v>134</v>
      </c>
      <c r="AY7" s="96" t="s">
        <v>194</v>
      </c>
      <c r="AZ7" s="96" t="s">
        <v>25</v>
      </c>
      <c r="BA7" s="96" t="s">
        <v>26</v>
      </c>
      <c r="BB7" s="96" t="s">
        <v>195</v>
      </c>
      <c r="BC7" s="100" t="s">
        <v>27</v>
      </c>
      <c r="BD7" s="101" t="s">
        <v>113</v>
      </c>
      <c r="BE7" s="101" t="s">
        <v>114</v>
      </c>
      <c r="BF7" s="101" t="s">
        <v>196</v>
      </c>
    </row>
    <row r="8" spans="1:93" s="3" customFormat="1" x14ac:dyDescent="0.3">
      <c r="A8" s="10" t="s">
        <v>386</v>
      </c>
      <c r="B8" s="3" t="s">
        <v>135</v>
      </c>
      <c r="C8" s="107">
        <v>387</v>
      </c>
      <c r="D8" s="108">
        <v>890090</v>
      </c>
      <c r="E8" s="106">
        <v>4.3815647354999996</v>
      </c>
      <c r="F8" s="104">
        <v>3.1247896538000002</v>
      </c>
      <c r="G8" s="104">
        <v>6.1438085944000003</v>
      </c>
      <c r="H8" s="104">
        <v>2.9587714300000002E-2</v>
      </c>
      <c r="I8" s="109">
        <v>4.347874934</v>
      </c>
      <c r="J8" s="104">
        <v>3.9355735854999998</v>
      </c>
      <c r="K8" s="104">
        <v>4.8033700885000004</v>
      </c>
      <c r="L8" s="104">
        <v>0.68713514990000002</v>
      </c>
      <c r="M8" s="104">
        <v>0.49004247039999999</v>
      </c>
      <c r="N8" s="104">
        <v>0.96349753900000001</v>
      </c>
      <c r="O8" s="108">
        <v>408</v>
      </c>
      <c r="P8" s="108">
        <v>977472</v>
      </c>
      <c r="Q8" s="106">
        <v>4.7222191993999996</v>
      </c>
      <c r="R8" s="104">
        <v>3.3692196673999999</v>
      </c>
      <c r="S8" s="104">
        <v>6.6185515841999996</v>
      </c>
      <c r="T8" s="104">
        <v>0.1807710803</v>
      </c>
      <c r="U8" s="109">
        <v>4.1740326066</v>
      </c>
      <c r="V8" s="104">
        <v>3.7880445809999999</v>
      </c>
      <c r="W8" s="104">
        <v>4.5993514142</v>
      </c>
      <c r="X8" s="104">
        <v>0.7941105557</v>
      </c>
      <c r="Y8" s="104">
        <v>0.56658380080000004</v>
      </c>
      <c r="Z8" s="104">
        <v>1.1130067145</v>
      </c>
      <c r="AA8" s="108">
        <v>456</v>
      </c>
      <c r="AB8" s="108">
        <v>1069199</v>
      </c>
      <c r="AC8" s="106">
        <v>4.6733476316000004</v>
      </c>
      <c r="AD8" s="104">
        <v>3.3479079802</v>
      </c>
      <c r="AE8" s="104">
        <v>6.5235299819000003</v>
      </c>
      <c r="AF8" s="104">
        <v>0.45177269310000001</v>
      </c>
      <c r="AG8" s="109">
        <v>4.2648749203999996</v>
      </c>
      <c r="AH8" s="104">
        <v>3.8908557888000002</v>
      </c>
      <c r="AI8" s="104">
        <v>4.6748476617000003</v>
      </c>
      <c r="AJ8" s="104">
        <v>0.87980799679999999</v>
      </c>
      <c r="AK8" s="104">
        <v>0.63027971500000002</v>
      </c>
      <c r="AL8" s="104">
        <v>1.2281247400999999</v>
      </c>
      <c r="AM8" s="104">
        <v>0.95443455389999998</v>
      </c>
      <c r="AN8" s="104">
        <v>0.9896507202</v>
      </c>
      <c r="AO8" s="104">
        <v>0.69263552009999996</v>
      </c>
      <c r="AP8" s="104">
        <v>1.4140316507999999</v>
      </c>
      <c r="AQ8" s="104">
        <v>0.68335719449999999</v>
      </c>
      <c r="AR8" s="104">
        <v>1.0777472169</v>
      </c>
      <c r="AS8" s="104">
        <v>0.75208604310000005</v>
      </c>
      <c r="AT8" s="104">
        <v>1.5444231073000001</v>
      </c>
      <c r="AU8" s="107" t="s">
        <v>28</v>
      </c>
      <c r="AV8" s="107" t="s">
        <v>28</v>
      </c>
      <c r="AW8" s="107" t="s">
        <v>28</v>
      </c>
      <c r="AX8" s="107" t="s">
        <v>28</v>
      </c>
      <c r="AY8" s="107" t="s">
        <v>28</v>
      </c>
      <c r="AZ8" s="107" t="s">
        <v>28</v>
      </c>
      <c r="BA8" s="107" t="s">
        <v>28</v>
      </c>
      <c r="BB8" s="107" t="s">
        <v>28</v>
      </c>
      <c r="BC8" s="100" t="s">
        <v>28</v>
      </c>
      <c r="BD8" s="101">
        <v>77.400000000000006</v>
      </c>
      <c r="BE8" s="101">
        <v>81.599999999999994</v>
      </c>
      <c r="BF8" s="101">
        <v>91.2</v>
      </c>
      <c r="BG8" s="43"/>
      <c r="BH8" s="43"/>
      <c r="BI8" s="43"/>
      <c r="BJ8" s="43"/>
      <c r="BK8" s="43"/>
      <c r="BL8" s="43"/>
      <c r="BM8" s="43"/>
      <c r="BN8" s="43"/>
      <c r="BO8" s="43"/>
      <c r="BP8" s="43"/>
      <c r="BQ8" s="43"/>
      <c r="BR8" s="43"/>
      <c r="BS8" s="43"/>
      <c r="BT8" s="43"/>
      <c r="BU8" s="43"/>
      <c r="BV8" s="43"/>
      <c r="BW8" s="43"/>
    </row>
    <row r="9" spans="1:93" x14ac:dyDescent="0.3">
      <c r="A9" s="10"/>
      <c r="B9" t="s">
        <v>136</v>
      </c>
      <c r="C9" s="96">
        <v>1854</v>
      </c>
      <c r="D9" s="110">
        <v>3502576</v>
      </c>
      <c r="E9" s="111">
        <v>5.1500945692000002</v>
      </c>
      <c r="F9" s="98">
        <v>3.7441538597999999</v>
      </c>
      <c r="G9" s="98">
        <v>7.0839701210000001</v>
      </c>
      <c r="H9" s="98">
        <v>0.1891110694</v>
      </c>
      <c r="I9" s="99">
        <v>5.2932470272999996</v>
      </c>
      <c r="J9" s="98">
        <v>5.0577049262999996</v>
      </c>
      <c r="K9" s="98">
        <v>5.5397585466999999</v>
      </c>
      <c r="L9" s="98">
        <v>0.80765918520000002</v>
      </c>
      <c r="M9" s="98">
        <v>0.58717373340000001</v>
      </c>
      <c r="N9" s="98">
        <v>1.110937568</v>
      </c>
      <c r="O9" s="110">
        <v>1868</v>
      </c>
      <c r="P9" s="110">
        <v>3790402</v>
      </c>
      <c r="Q9" s="111">
        <v>4.9069029310000003</v>
      </c>
      <c r="R9" s="98">
        <v>3.5693455573000001</v>
      </c>
      <c r="S9" s="98">
        <v>6.7456893673999998</v>
      </c>
      <c r="T9" s="98">
        <v>0.23663378560000001</v>
      </c>
      <c r="U9" s="99">
        <v>4.9282371632000004</v>
      </c>
      <c r="V9" s="98">
        <v>4.7097422959999999</v>
      </c>
      <c r="W9" s="98">
        <v>5.1568684675999998</v>
      </c>
      <c r="X9" s="98">
        <v>0.82516783920000003</v>
      </c>
      <c r="Y9" s="98">
        <v>0.60023791019999995</v>
      </c>
      <c r="Z9" s="98">
        <v>1.1343868011</v>
      </c>
      <c r="AA9" s="110">
        <v>1824</v>
      </c>
      <c r="AB9" s="110">
        <v>3970326</v>
      </c>
      <c r="AC9" s="111">
        <v>4.2237253685000002</v>
      </c>
      <c r="AD9" s="98">
        <v>3.0815379651999999</v>
      </c>
      <c r="AE9" s="98">
        <v>5.7892702248000001</v>
      </c>
      <c r="AF9" s="98">
        <v>0.1541972258</v>
      </c>
      <c r="AG9" s="99">
        <v>4.5940811912999999</v>
      </c>
      <c r="AH9" s="98">
        <v>4.3880148031999999</v>
      </c>
      <c r="AI9" s="98">
        <v>4.8098247018000002</v>
      </c>
      <c r="AJ9" s="98">
        <v>0.79516176589999998</v>
      </c>
      <c r="AK9" s="98">
        <v>0.58013269239999998</v>
      </c>
      <c r="AL9" s="98">
        <v>1.0898924371000001</v>
      </c>
      <c r="AM9" s="98">
        <v>0.35972770609999999</v>
      </c>
      <c r="AN9" s="98">
        <v>0.8607721465</v>
      </c>
      <c r="AO9" s="98">
        <v>0.62452661200000004</v>
      </c>
      <c r="AP9" s="98">
        <v>1.1863844934000001</v>
      </c>
      <c r="AQ9" s="98">
        <v>0.76904941920000003</v>
      </c>
      <c r="AR9" s="98">
        <v>0.95277918979999998</v>
      </c>
      <c r="AS9" s="98">
        <v>0.689860535</v>
      </c>
      <c r="AT9" s="98">
        <v>1.3159010241</v>
      </c>
      <c r="AU9" s="96" t="s">
        <v>28</v>
      </c>
      <c r="AV9" s="96" t="s">
        <v>28</v>
      </c>
      <c r="AW9" s="96" t="s">
        <v>28</v>
      </c>
      <c r="AX9" s="96" t="s">
        <v>28</v>
      </c>
      <c r="AY9" s="96" t="s">
        <v>28</v>
      </c>
      <c r="AZ9" s="96" t="s">
        <v>28</v>
      </c>
      <c r="BA9" s="96" t="s">
        <v>28</v>
      </c>
      <c r="BB9" s="96" t="s">
        <v>28</v>
      </c>
      <c r="BC9" s="102" t="s">
        <v>28</v>
      </c>
      <c r="BD9" s="103">
        <v>370.8</v>
      </c>
      <c r="BE9" s="103">
        <v>373.6</v>
      </c>
      <c r="BF9" s="103">
        <v>364.8</v>
      </c>
    </row>
    <row r="10" spans="1:93" x14ac:dyDescent="0.3">
      <c r="A10" s="10"/>
      <c r="B10" t="s">
        <v>138</v>
      </c>
      <c r="C10" s="96">
        <v>437</v>
      </c>
      <c r="D10" s="110">
        <v>606468</v>
      </c>
      <c r="E10" s="111">
        <v>7.5930594201000003</v>
      </c>
      <c r="F10" s="98">
        <v>5.4212746633000002</v>
      </c>
      <c r="G10" s="98">
        <v>10.634870015000001</v>
      </c>
      <c r="H10" s="98">
        <v>0.30973644900000002</v>
      </c>
      <c r="I10" s="99">
        <v>7.2056563577999997</v>
      </c>
      <c r="J10" s="98">
        <v>6.5607736505999998</v>
      </c>
      <c r="K10" s="98">
        <v>7.9139269713999996</v>
      </c>
      <c r="L10" s="98">
        <v>1.1907750628</v>
      </c>
      <c r="M10" s="98">
        <v>0.85018677200000004</v>
      </c>
      <c r="N10" s="98">
        <v>1.6678044131</v>
      </c>
      <c r="O10" s="110">
        <v>407</v>
      </c>
      <c r="P10" s="110">
        <v>637532</v>
      </c>
      <c r="Q10" s="111">
        <v>6.4462976611</v>
      </c>
      <c r="R10" s="98">
        <v>4.5983294172000004</v>
      </c>
      <c r="S10" s="98">
        <v>9.0369240141000002</v>
      </c>
      <c r="T10" s="98">
        <v>0.63965354689999998</v>
      </c>
      <c r="U10" s="99">
        <v>6.3839932740999998</v>
      </c>
      <c r="V10" s="98">
        <v>5.7929519568999996</v>
      </c>
      <c r="W10" s="98">
        <v>7.0353371522000003</v>
      </c>
      <c r="X10" s="98">
        <v>1.0840396859000001</v>
      </c>
      <c r="Y10" s="98">
        <v>0.77327666809999995</v>
      </c>
      <c r="Z10" s="98">
        <v>1.5196915787</v>
      </c>
      <c r="AA10" s="110">
        <v>391</v>
      </c>
      <c r="AB10" s="110">
        <v>669769</v>
      </c>
      <c r="AC10" s="111">
        <v>5.9618155567000004</v>
      </c>
      <c r="AD10" s="98">
        <v>4.2469457958000003</v>
      </c>
      <c r="AE10" s="98">
        <v>8.3691307684999998</v>
      </c>
      <c r="AF10" s="98">
        <v>0.5046895106</v>
      </c>
      <c r="AG10" s="99">
        <v>5.8378336411999996</v>
      </c>
      <c r="AH10" s="98">
        <v>5.2869426878999999</v>
      </c>
      <c r="AI10" s="98">
        <v>6.4461265485999997</v>
      </c>
      <c r="AJ10" s="98">
        <v>1.1223759530999999</v>
      </c>
      <c r="AK10" s="98">
        <v>0.79953326130000002</v>
      </c>
      <c r="AL10" s="98">
        <v>1.5755789547000001</v>
      </c>
      <c r="AM10" s="98">
        <v>0.67244744940000001</v>
      </c>
      <c r="AN10" s="98">
        <v>0.92484335510000004</v>
      </c>
      <c r="AO10" s="98">
        <v>0.64382532069999998</v>
      </c>
      <c r="AP10" s="98">
        <v>1.3285206466999999</v>
      </c>
      <c r="AQ10" s="98">
        <v>0.37140504340000002</v>
      </c>
      <c r="AR10" s="98">
        <v>0.84897237130000003</v>
      </c>
      <c r="AS10" s="98">
        <v>0.59289255699999999</v>
      </c>
      <c r="AT10" s="98">
        <v>1.2156571688</v>
      </c>
      <c r="AU10" s="96" t="s">
        <v>28</v>
      </c>
      <c r="AV10" s="96" t="s">
        <v>28</v>
      </c>
      <c r="AW10" s="96" t="s">
        <v>28</v>
      </c>
      <c r="AX10" s="96" t="s">
        <v>28</v>
      </c>
      <c r="AY10" s="96" t="s">
        <v>28</v>
      </c>
      <c r="AZ10" s="96" t="s">
        <v>28</v>
      </c>
      <c r="BA10" s="96" t="s">
        <v>28</v>
      </c>
      <c r="BB10" s="96" t="s">
        <v>28</v>
      </c>
      <c r="BC10" s="102" t="s">
        <v>28</v>
      </c>
      <c r="BD10" s="103">
        <v>87.4</v>
      </c>
      <c r="BE10" s="103">
        <v>81.400000000000006</v>
      </c>
      <c r="BF10" s="103">
        <v>78.2</v>
      </c>
    </row>
    <row r="11" spans="1:93" x14ac:dyDescent="0.3">
      <c r="A11" s="10"/>
      <c r="B11" t="s">
        <v>137</v>
      </c>
      <c r="C11" s="96">
        <v>579</v>
      </c>
      <c r="D11" s="110">
        <v>816686</v>
      </c>
      <c r="E11" s="111">
        <v>6.6817130755000003</v>
      </c>
      <c r="F11" s="98">
        <v>4.8055080465</v>
      </c>
      <c r="G11" s="98">
        <v>9.2904411335999999</v>
      </c>
      <c r="H11" s="98">
        <v>0.7810474208</v>
      </c>
      <c r="I11" s="99">
        <v>7.0896280823</v>
      </c>
      <c r="J11" s="98">
        <v>6.5350471302999997</v>
      </c>
      <c r="K11" s="98">
        <v>7.6912722038999997</v>
      </c>
      <c r="L11" s="98">
        <v>1.0478539500999999</v>
      </c>
      <c r="M11" s="98">
        <v>0.75361969780000004</v>
      </c>
      <c r="N11" s="98">
        <v>1.4569655013</v>
      </c>
      <c r="O11" s="110">
        <v>594</v>
      </c>
      <c r="P11" s="110">
        <v>846751</v>
      </c>
      <c r="Q11" s="111">
        <v>6.3291206288000001</v>
      </c>
      <c r="R11" s="98">
        <v>4.5501679598000004</v>
      </c>
      <c r="S11" s="98">
        <v>8.8035800629000001</v>
      </c>
      <c r="T11" s="98">
        <v>0.71114649190000001</v>
      </c>
      <c r="U11" s="99">
        <v>7.0150492884000002</v>
      </c>
      <c r="V11" s="98">
        <v>6.4729984707000003</v>
      </c>
      <c r="W11" s="98">
        <v>7.6024916028999998</v>
      </c>
      <c r="X11" s="98">
        <v>1.0643346459</v>
      </c>
      <c r="Y11" s="98">
        <v>0.76517761129999995</v>
      </c>
      <c r="Z11" s="98">
        <v>1.4804513640999999</v>
      </c>
      <c r="AA11" s="110">
        <v>592</v>
      </c>
      <c r="AB11" s="110">
        <v>868098</v>
      </c>
      <c r="AC11" s="111">
        <v>6.2959648768000003</v>
      </c>
      <c r="AD11" s="98">
        <v>4.5349369293999997</v>
      </c>
      <c r="AE11" s="98">
        <v>8.7408434445999994</v>
      </c>
      <c r="AF11" s="98">
        <v>0.30990423360000002</v>
      </c>
      <c r="AG11" s="99">
        <v>6.8195065534000001</v>
      </c>
      <c r="AH11" s="98">
        <v>6.2917112516999998</v>
      </c>
      <c r="AI11" s="98">
        <v>7.3915772309000003</v>
      </c>
      <c r="AJ11" s="98">
        <v>1.1852831595</v>
      </c>
      <c r="AK11" s="98">
        <v>0.85375069219999999</v>
      </c>
      <c r="AL11" s="98">
        <v>1.6455578672</v>
      </c>
      <c r="AM11" s="98">
        <v>0.97616946370000002</v>
      </c>
      <c r="AN11" s="98">
        <v>0.99476139669999997</v>
      </c>
      <c r="AO11" s="98">
        <v>0.70477533640000001</v>
      </c>
      <c r="AP11" s="98">
        <v>1.4040647924</v>
      </c>
      <c r="AQ11" s="98">
        <v>0.75797025579999999</v>
      </c>
      <c r="AR11" s="98">
        <v>0.94723023230000003</v>
      </c>
      <c r="AS11" s="98">
        <v>0.67096768910000004</v>
      </c>
      <c r="AT11" s="98">
        <v>1.3372404179999999</v>
      </c>
      <c r="AU11" s="96" t="s">
        <v>28</v>
      </c>
      <c r="AV11" s="96" t="s">
        <v>28</v>
      </c>
      <c r="AW11" s="96" t="s">
        <v>28</v>
      </c>
      <c r="AX11" s="96" t="s">
        <v>28</v>
      </c>
      <c r="AY11" s="96" t="s">
        <v>28</v>
      </c>
      <c r="AZ11" s="96" t="s">
        <v>28</v>
      </c>
      <c r="BA11" s="96" t="s">
        <v>28</v>
      </c>
      <c r="BB11" s="96" t="s">
        <v>28</v>
      </c>
      <c r="BC11" s="102" t="s">
        <v>28</v>
      </c>
      <c r="BD11" s="103">
        <v>115.8</v>
      </c>
      <c r="BE11" s="103">
        <v>118.8</v>
      </c>
      <c r="BF11" s="103">
        <v>118.4</v>
      </c>
      <c r="BQ11" s="52"/>
      <c r="CC11" s="4"/>
      <c r="CO11" s="4"/>
    </row>
    <row r="12" spans="1:93" x14ac:dyDescent="0.3">
      <c r="A12" s="10"/>
      <c r="B12" t="s">
        <v>139</v>
      </c>
      <c r="C12" s="96">
        <v>394</v>
      </c>
      <c r="D12" s="110">
        <v>366255</v>
      </c>
      <c r="E12" s="111">
        <v>14.168479738</v>
      </c>
      <c r="F12" s="98">
        <v>10.088605034</v>
      </c>
      <c r="G12" s="98">
        <v>19.898273093</v>
      </c>
      <c r="H12" s="98">
        <v>4.0726788000000002E-6</v>
      </c>
      <c r="I12" s="99">
        <v>10.757532319999999</v>
      </c>
      <c r="J12" s="98">
        <v>9.7460749148999994</v>
      </c>
      <c r="K12" s="98">
        <v>11.873959787</v>
      </c>
      <c r="L12" s="98">
        <v>2.2219597420000001</v>
      </c>
      <c r="M12" s="98">
        <v>1.5821368736999999</v>
      </c>
      <c r="N12" s="98">
        <v>3.1205296944000001</v>
      </c>
      <c r="O12" s="110">
        <v>360</v>
      </c>
      <c r="P12" s="110">
        <v>382570</v>
      </c>
      <c r="Q12" s="111">
        <v>11.818712929</v>
      </c>
      <c r="R12" s="98">
        <v>8.4259904110000008</v>
      </c>
      <c r="S12" s="98">
        <v>16.577514154999999</v>
      </c>
      <c r="T12" s="98">
        <v>6.9292699999999995E-5</v>
      </c>
      <c r="U12" s="99">
        <v>9.4100426065999994</v>
      </c>
      <c r="V12" s="98">
        <v>8.4865139494000008</v>
      </c>
      <c r="W12" s="98">
        <v>10.434072504</v>
      </c>
      <c r="X12" s="98">
        <v>1.9874902658</v>
      </c>
      <c r="Y12" s="98">
        <v>1.4169541151</v>
      </c>
      <c r="Z12" s="98">
        <v>2.7877526267000001</v>
      </c>
      <c r="AA12" s="110">
        <v>371</v>
      </c>
      <c r="AB12" s="110">
        <v>388468</v>
      </c>
      <c r="AC12" s="111">
        <v>11.427959887</v>
      </c>
      <c r="AD12" s="98">
        <v>8.1705791643999994</v>
      </c>
      <c r="AE12" s="98">
        <v>15.983966933</v>
      </c>
      <c r="AF12" s="98">
        <v>7.6270490999999998E-6</v>
      </c>
      <c r="AG12" s="99">
        <v>9.5503361923999996</v>
      </c>
      <c r="AH12" s="98">
        <v>8.6263381377999995</v>
      </c>
      <c r="AI12" s="98">
        <v>10.573306997</v>
      </c>
      <c r="AJ12" s="98">
        <v>2.1514364624</v>
      </c>
      <c r="AK12" s="98">
        <v>1.5381994779999999</v>
      </c>
      <c r="AL12" s="98">
        <v>3.0091538307999999</v>
      </c>
      <c r="AM12" s="98">
        <v>0.85364741489999996</v>
      </c>
      <c r="AN12" s="98">
        <v>0.9669377669</v>
      </c>
      <c r="AO12" s="98">
        <v>0.67648371019999998</v>
      </c>
      <c r="AP12" s="98">
        <v>1.3821007527</v>
      </c>
      <c r="AQ12" s="98">
        <v>0.32378470840000001</v>
      </c>
      <c r="AR12" s="98">
        <v>0.83415533269999997</v>
      </c>
      <c r="AS12" s="98">
        <v>0.58185504659999998</v>
      </c>
      <c r="AT12" s="98">
        <v>1.1958564648000001</v>
      </c>
      <c r="AU12" s="96">
        <v>1</v>
      </c>
      <c r="AV12" s="96">
        <v>2</v>
      </c>
      <c r="AW12" s="96">
        <v>3</v>
      </c>
      <c r="AX12" s="96" t="s">
        <v>28</v>
      </c>
      <c r="AY12" s="96" t="s">
        <v>28</v>
      </c>
      <c r="AZ12" s="96" t="s">
        <v>28</v>
      </c>
      <c r="BA12" s="96" t="s">
        <v>28</v>
      </c>
      <c r="BB12" s="96" t="s">
        <v>28</v>
      </c>
      <c r="BC12" s="102" t="s">
        <v>198</v>
      </c>
      <c r="BD12" s="103">
        <v>78.8</v>
      </c>
      <c r="BE12" s="103">
        <v>72</v>
      </c>
      <c r="BF12" s="103">
        <v>74.2</v>
      </c>
      <c r="BQ12" s="52"/>
      <c r="CC12" s="4"/>
      <c r="CO12" s="4"/>
    </row>
    <row r="13" spans="1:93" s="3" customFormat="1" x14ac:dyDescent="0.3">
      <c r="A13" s="10" t="s">
        <v>29</v>
      </c>
      <c r="B13" s="3" t="s">
        <v>50</v>
      </c>
      <c r="C13" s="107">
        <v>3736</v>
      </c>
      <c r="D13" s="108">
        <v>6214837</v>
      </c>
      <c r="E13" s="106">
        <v>6.3765690577000003</v>
      </c>
      <c r="F13" s="104">
        <v>4.6621432008000001</v>
      </c>
      <c r="G13" s="104">
        <v>8.7214465956999998</v>
      </c>
      <c r="H13" s="104" t="s">
        <v>28</v>
      </c>
      <c r="I13" s="109">
        <v>6.0114207339999997</v>
      </c>
      <c r="J13" s="104">
        <v>5.8217163587999998</v>
      </c>
      <c r="K13" s="104">
        <v>6.2073067482999997</v>
      </c>
      <c r="L13" s="104" t="s">
        <v>28</v>
      </c>
      <c r="M13" s="104" t="s">
        <v>28</v>
      </c>
      <c r="N13" s="104" t="s">
        <v>28</v>
      </c>
      <c r="O13" s="108">
        <v>3724</v>
      </c>
      <c r="P13" s="108">
        <v>6667585</v>
      </c>
      <c r="Q13" s="106">
        <v>5.9465513533000003</v>
      </c>
      <c r="R13" s="104">
        <v>4.3496116109000003</v>
      </c>
      <c r="S13" s="104">
        <v>8.1298001203000005</v>
      </c>
      <c r="T13" s="104" t="s">
        <v>28</v>
      </c>
      <c r="U13" s="109">
        <v>5.5852306345000002</v>
      </c>
      <c r="V13" s="104">
        <v>5.4086964639000001</v>
      </c>
      <c r="W13" s="104">
        <v>5.7675266949999999</v>
      </c>
      <c r="X13" s="104" t="s">
        <v>28</v>
      </c>
      <c r="Y13" s="104" t="s">
        <v>28</v>
      </c>
      <c r="Z13" s="104" t="s">
        <v>28</v>
      </c>
      <c r="AA13" s="108">
        <v>3716</v>
      </c>
      <c r="AB13" s="108">
        <v>6995770</v>
      </c>
      <c r="AC13" s="106">
        <v>5.3117812621000002</v>
      </c>
      <c r="AD13" s="104">
        <v>5.1437123561</v>
      </c>
      <c r="AE13" s="104">
        <v>5.4853417576999997</v>
      </c>
      <c r="AF13" s="104" t="s">
        <v>28</v>
      </c>
      <c r="AG13" s="109">
        <v>5.3117812621000002</v>
      </c>
      <c r="AH13" s="104">
        <v>5.1437123561</v>
      </c>
      <c r="AI13" s="104">
        <v>5.4853417576999997</v>
      </c>
      <c r="AJ13" s="104" t="s">
        <v>28</v>
      </c>
      <c r="AK13" s="104" t="s">
        <v>28</v>
      </c>
      <c r="AL13" s="104" t="s">
        <v>28</v>
      </c>
      <c r="AM13" s="104">
        <v>0.47926349400000001</v>
      </c>
      <c r="AN13" s="104">
        <v>0.8932540806</v>
      </c>
      <c r="AO13" s="104">
        <v>0.65337169220000002</v>
      </c>
      <c r="AP13" s="104">
        <v>1.2212081761</v>
      </c>
      <c r="AQ13" s="104">
        <v>0.66304860870000004</v>
      </c>
      <c r="AR13" s="104">
        <v>0.93256284050000005</v>
      </c>
      <c r="AS13" s="104">
        <v>0.68120813849999995</v>
      </c>
      <c r="AT13" s="104">
        <v>1.2766633316</v>
      </c>
      <c r="AU13" s="107" t="s">
        <v>28</v>
      </c>
      <c r="AV13" s="107" t="s">
        <v>28</v>
      </c>
      <c r="AW13" s="107" t="s">
        <v>28</v>
      </c>
      <c r="AX13" s="107" t="s">
        <v>28</v>
      </c>
      <c r="AY13" s="107" t="s">
        <v>28</v>
      </c>
      <c r="AZ13" s="107" t="s">
        <v>28</v>
      </c>
      <c r="BA13" s="107" t="s">
        <v>28</v>
      </c>
      <c r="BB13" s="107" t="s">
        <v>28</v>
      </c>
      <c r="BC13" s="100" t="s">
        <v>28</v>
      </c>
      <c r="BD13" s="101">
        <v>747.2</v>
      </c>
      <c r="BE13" s="101">
        <v>744.8</v>
      </c>
      <c r="BF13" s="101">
        <v>743.2</v>
      </c>
      <c r="BG13" s="43"/>
      <c r="BH13" s="43"/>
      <c r="BI13" s="43"/>
      <c r="BJ13" s="43"/>
      <c r="BK13" s="43"/>
      <c r="BL13" s="43"/>
      <c r="BM13" s="43"/>
      <c r="BN13" s="43"/>
      <c r="BO13" s="43"/>
      <c r="BP13" s="43"/>
      <c r="BQ13" s="43"/>
      <c r="BR13" s="43"/>
      <c r="BS13" s="43"/>
      <c r="BT13" s="43"/>
      <c r="BU13" s="43"/>
      <c r="BV13" s="43"/>
      <c r="BW13" s="43"/>
    </row>
    <row r="14" spans="1:93" s="3" customFormat="1" x14ac:dyDescent="0.3">
      <c r="A14" s="10" t="s">
        <v>153</v>
      </c>
      <c r="B14" s="3" t="s">
        <v>395</v>
      </c>
      <c r="C14" s="107">
        <v>11</v>
      </c>
      <c r="D14" s="108">
        <v>32428</v>
      </c>
      <c r="E14" s="106">
        <v>4.2891792752000004</v>
      </c>
      <c r="F14" s="104">
        <v>2.3732198761999999</v>
      </c>
      <c r="G14" s="104">
        <v>7.7519403235000004</v>
      </c>
      <c r="H14" s="104">
        <v>0.23020484920000001</v>
      </c>
      <c r="I14" s="109">
        <v>3.3921302577999999</v>
      </c>
      <c r="J14" s="104">
        <v>1.8785622851999999</v>
      </c>
      <c r="K14" s="104">
        <v>6.1251882764000003</v>
      </c>
      <c r="L14" s="104">
        <v>0.69606550389999999</v>
      </c>
      <c r="M14" s="104">
        <v>0.38513579939999998</v>
      </c>
      <c r="N14" s="104">
        <v>1.2580164878</v>
      </c>
      <c r="O14" s="108">
        <v>11</v>
      </c>
      <c r="P14" s="108">
        <v>36904</v>
      </c>
      <c r="Q14" s="106">
        <v>3.6511889238999999</v>
      </c>
      <c r="R14" s="104">
        <v>2.0202184571999999</v>
      </c>
      <c r="S14" s="104">
        <v>6.5988806858000002</v>
      </c>
      <c r="T14" s="104">
        <v>0.1457232993</v>
      </c>
      <c r="U14" s="109">
        <v>2.9807066985000001</v>
      </c>
      <c r="V14" s="104">
        <v>1.6507158515</v>
      </c>
      <c r="W14" s="104">
        <v>5.3822784909000001</v>
      </c>
      <c r="X14" s="104">
        <v>0.64448412219999995</v>
      </c>
      <c r="Y14" s="104">
        <v>0.35659582290000003</v>
      </c>
      <c r="Z14" s="104">
        <v>1.1647915007</v>
      </c>
      <c r="AA14" s="108">
        <v>12</v>
      </c>
      <c r="AB14" s="108">
        <v>42638</v>
      </c>
      <c r="AC14" s="106">
        <v>3.3693547783</v>
      </c>
      <c r="AD14" s="104">
        <v>1.9116988255</v>
      </c>
      <c r="AE14" s="104">
        <v>5.938462414</v>
      </c>
      <c r="AF14" s="104">
        <v>0.1154238726</v>
      </c>
      <c r="AG14" s="109">
        <v>2.8143909189</v>
      </c>
      <c r="AH14" s="104">
        <v>1.5983198780000001</v>
      </c>
      <c r="AI14" s="104">
        <v>4.9557015170999996</v>
      </c>
      <c r="AJ14" s="104">
        <v>0.63431730559999999</v>
      </c>
      <c r="AK14" s="104">
        <v>0.35989788189999999</v>
      </c>
      <c r="AL14" s="104">
        <v>1.1179794726000001</v>
      </c>
      <c r="AM14" s="104">
        <v>0.84739294949999999</v>
      </c>
      <c r="AN14" s="104">
        <v>0.92281030880000003</v>
      </c>
      <c r="AO14" s="104">
        <v>0.40719296840000002</v>
      </c>
      <c r="AP14" s="104">
        <v>2.0913398121000002</v>
      </c>
      <c r="AQ14" s="104">
        <v>0.70567041429999999</v>
      </c>
      <c r="AR14" s="104">
        <v>0.85125584399999998</v>
      </c>
      <c r="AS14" s="104">
        <v>0.36906725039999999</v>
      </c>
      <c r="AT14" s="104">
        <v>1.9634267497</v>
      </c>
      <c r="AU14" s="107" t="s">
        <v>28</v>
      </c>
      <c r="AV14" s="107" t="s">
        <v>28</v>
      </c>
      <c r="AW14" s="107" t="s">
        <v>28</v>
      </c>
      <c r="AX14" s="107" t="s">
        <v>28</v>
      </c>
      <c r="AY14" s="107" t="s">
        <v>28</v>
      </c>
      <c r="AZ14" s="107" t="s">
        <v>28</v>
      </c>
      <c r="BA14" s="107" t="s">
        <v>28</v>
      </c>
      <c r="BB14" s="107" t="s">
        <v>28</v>
      </c>
      <c r="BC14" s="100" t="s">
        <v>28</v>
      </c>
      <c r="BD14" s="101">
        <v>2.2000000000000002</v>
      </c>
      <c r="BE14" s="101">
        <v>2.2000000000000002</v>
      </c>
      <c r="BF14" s="101">
        <v>2.4</v>
      </c>
      <c r="BG14" s="43"/>
      <c r="BH14" s="43"/>
      <c r="BI14" s="43"/>
      <c r="BJ14" s="43"/>
      <c r="BK14" s="43"/>
      <c r="BL14" s="43"/>
      <c r="BM14" s="43"/>
      <c r="BN14" s="43"/>
      <c r="BO14" s="43"/>
      <c r="BP14" s="43"/>
      <c r="BQ14" s="43"/>
      <c r="BR14" s="43"/>
      <c r="BS14" s="43"/>
      <c r="BT14" s="43"/>
      <c r="BU14" s="43"/>
      <c r="BV14" s="43"/>
      <c r="BW14" s="43"/>
    </row>
    <row r="15" spans="1:93" x14ac:dyDescent="0.3">
      <c r="A15" s="10"/>
      <c r="B15" t="s">
        <v>396</v>
      </c>
      <c r="C15" s="96">
        <v>10</v>
      </c>
      <c r="D15" s="110">
        <v>34286</v>
      </c>
      <c r="E15" s="111">
        <v>3.5129788039999998</v>
      </c>
      <c r="F15" s="98">
        <v>1.8885745357999999</v>
      </c>
      <c r="G15" s="98">
        <v>6.5345687148999998</v>
      </c>
      <c r="H15" s="98">
        <v>7.5965050500000006E-2</v>
      </c>
      <c r="I15" s="99">
        <v>2.9166423613000001</v>
      </c>
      <c r="J15" s="98">
        <v>1.5693131602999999</v>
      </c>
      <c r="K15" s="98">
        <v>5.4207170876999999</v>
      </c>
      <c r="L15" s="98">
        <v>0.57010052609999995</v>
      </c>
      <c r="M15" s="98">
        <v>0.30648557720000003</v>
      </c>
      <c r="N15" s="98">
        <v>1.0604564587</v>
      </c>
      <c r="O15" s="110">
        <v>12</v>
      </c>
      <c r="P15" s="110">
        <v>38191</v>
      </c>
      <c r="Q15" s="111">
        <v>3.7610914135</v>
      </c>
      <c r="R15" s="98">
        <v>2.1339757038</v>
      </c>
      <c r="S15" s="98">
        <v>6.6288517695999998</v>
      </c>
      <c r="T15" s="98">
        <v>0.15655973749999999</v>
      </c>
      <c r="U15" s="99">
        <v>3.1421015421999998</v>
      </c>
      <c r="V15" s="98">
        <v>1.784429917</v>
      </c>
      <c r="W15" s="98">
        <v>5.5327485870000004</v>
      </c>
      <c r="X15" s="98">
        <v>0.66388339490000003</v>
      </c>
      <c r="Y15" s="98">
        <v>0.37667551230000001</v>
      </c>
      <c r="Z15" s="98">
        <v>1.1700818015000001</v>
      </c>
      <c r="AA15" s="110">
        <v>10</v>
      </c>
      <c r="AB15" s="110">
        <v>47641</v>
      </c>
      <c r="AC15" s="111">
        <v>2.6431728822</v>
      </c>
      <c r="AD15" s="98">
        <v>1.4209585374</v>
      </c>
      <c r="AE15" s="98">
        <v>4.9166549911999997</v>
      </c>
      <c r="AF15" s="98">
        <v>2.75195474E-2</v>
      </c>
      <c r="AG15" s="99">
        <v>2.0990323461</v>
      </c>
      <c r="AH15" s="98">
        <v>1.1293942404999999</v>
      </c>
      <c r="AI15" s="98">
        <v>3.9011503970999999</v>
      </c>
      <c r="AJ15" s="98">
        <v>0.49760574689999998</v>
      </c>
      <c r="AK15" s="98">
        <v>0.26751074019999999</v>
      </c>
      <c r="AL15" s="98">
        <v>0.92561322629999998</v>
      </c>
      <c r="AM15" s="98">
        <v>0.41005658449999999</v>
      </c>
      <c r="AN15" s="98">
        <v>0.70276751920000002</v>
      </c>
      <c r="AO15" s="98">
        <v>0.30363183459999998</v>
      </c>
      <c r="AP15" s="98">
        <v>1.6265823601</v>
      </c>
      <c r="AQ15" s="98">
        <v>0.87336528680000003</v>
      </c>
      <c r="AR15" s="98">
        <v>1.0706274143000001</v>
      </c>
      <c r="AS15" s="98">
        <v>0.4625673743</v>
      </c>
      <c r="AT15" s="98">
        <v>2.4780023926000001</v>
      </c>
      <c r="AU15" s="96" t="s">
        <v>28</v>
      </c>
      <c r="AV15" s="96" t="s">
        <v>28</v>
      </c>
      <c r="AW15" s="96" t="s">
        <v>28</v>
      </c>
      <c r="AX15" s="96" t="s">
        <v>28</v>
      </c>
      <c r="AY15" s="96" t="s">
        <v>28</v>
      </c>
      <c r="AZ15" s="96" t="s">
        <v>28</v>
      </c>
      <c r="BA15" s="96" t="s">
        <v>28</v>
      </c>
      <c r="BB15" s="96" t="s">
        <v>28</v>
      </c>
      <c r="BC15" s="102" t="s">
        <v>28</v>
      </c>
      <c r="BD15" s="103">
        <v>2</v>
      </c>
      <c r="BE15" s="103">
        <v>2.4</v>
      </c>
      <c r="BF15" s="103">
        <v>2</v>
      </c>
    </row>
    <row r="16" spans="1:93" x14ac:dyDescent="0.3">
      <c r="A16" s="10"/>
      <c r="B16" t="s">
        <v>397</v>
      </c>
      <c r="C16" s="96">
        <v>11</v>
      </c>
      <c r="D16" s="110">
        <v>42872</v>
      </c>
      <c r="E16" s="111">
        <v>3.3798725209999998</v>
      </c>
      <c r="F16" s="98">
        <v>1.8700805382000001</v>
      </c>
      <c r="G16" s="98">
        <v>6.1085809005999998</v>
      </c>
      <c r="H16" s="98">
        <v>4.67215562E-2</v>
      </c>
      <c r="I16" s="99">
        <v>2.5657771972000001</v>
      </c>
      <c r="J16" s="98">
        <v>1.4209278267000001</v>
      </c>
      <c r="K16" s="98">
        <v>4.6330380067999997</v>
      </c>
      <c r="L16" s="98">
        <v>0.54849949570000001</v>
      </c>
      <c r="M16" s="98">
        <v>0.30348429580000003</v>
      </c>
      <c r="N16" s="98">
        <v>0.99132541910000005</v>
      </c>
      <c r="O16" s="110">
        <v>12</v>
      </c>
      <c r="P16" s="110">
        <v>47129</v>
      </c>
      <c r="Q16" s="111">
        <v>3.3116046055999999</v>
      </c>
      <c r="R16" s="98">
        <v>1.8789155142</v>
      </c>
      <c r="S16" s="98">
        <v>5.8367313381999999</v>
      </c>
      <c r="T16" s="98">
        <v>6.3330935800000002E-2</v>
      </c>
      <c r="U16" s="99">
        <v>2.5462029747999999</v>
      </c>
      <c r="V16" s="98">
        <v>1.4460133454999999</v>
      </c>
      <c r="W16" s="98">
        <v>4.4834645607999999</v>
      </c>
      <c r="X16" s="98">
        <v>0.58454290689999999</v>
      </c>
      <c r="Y16" s="98">
        <v>0.33165394640000001</v>
      </c>
      <c r="Z16" s="98">
        <v>1.0302618548</v>
      </c>
      <c r="AA16" s="110">
        <v>17</v>
      </c>
      <c r="AB16" s="110">
        <v>53826</v>
      </c>
      <c r="AC16" s="111">
        <v>3.9544750952999999</v>
      </c>
      <c r="AD16" s="98">
        <v>2.4555942807000002</v>
      </c>
      <c r="AE16" s="98">
        <v>6.3682642534999996</v>
      </c>
      <c r="AF16" s="98">
        <v>0.22482841810000001</v>
      </c>
      <c r="AG16" s="99">
        <v>3.1583249731</v>
      </c>
      <c r="AH16" s="98">
        <v>1.9634060097999999</v>
      </c>
      <c r="AI16" s="98">
        <v>5.0804655713000004</v>
      </c>
      <c r="AJ16" s="98">
        <v>0.74447250369999995</v>
      </c>
      <c r="AK16" s="98">
        <v>0.46229205600000001</v>
      </c>
      <c r="AL16" s="98">
        <v>1.1988942953999999</v>
      </c>
      <c r="AM16" s="98">
        <v>0.63796268089999997</v>
      </c>
      <c r="AN16" s="98">
        <v>1.1941265839999999</v>
      </c>
      <c r="AO16" s="98">
        <v>0.5703151058</v>
      </c>
      <c r="AP16" s="98">
        <v>2.5002639492999998</v>
      </c>
      <c r="AQ16" s="98">
        <v>0.96101214199999996</v>
      </c>
      <c r="AR16" s="98">
        <v>0.97980163009999999</v>
      </c>
      <c r="AS16" s="98">
        <v>0.43234074880000001</v>
      </c>
      <c r="AT16" s="98">
        <v>2.2204967654000001</v>
      </c>
      <c r="AU16" s="96" t="s">
        <v>28</v>
      </c>
      <c r="AV16" s="96" t="s">
        <v>28</v>
      </c>
      <c r="AW16" s="96" t="s">
        <v>28</v>
      </c>
      <c r="AX16" s="96" t="s">
        <v>28</v>
      </c>
      <c r="AY16" s="96" t="s">
        <v>28</v>
      </c>
      <c r="AZ16" s="96" t="s">
        <v>28</v>
      </c>
      <c r="BA16" s="96" t="s">
        <v>28</v>
      </c>
      <c r="BB16" s="96" t="s">
        <v>28</v>
      </c>
      <c r="BC16" s="102" t="s">
        <v>28</v>
      </c>
      <c r="BD16" s="103">
        <v>2.2000000000000002</v>
      </c>
      <c r="BE16" s="103">
        <v>2.4</v>
      </c>
      <c r="BF16" s="103">
        <v>3.4</v>
      </c>
    </row>
    <row r="17" spans="1:58" x14ac:dyDescent="0.3">
      <c r="A17" s="10"/>
      <c r="B17" t="s">
        <v>398</v>
      </c>
      <c r="C17" s="96" t="s">
        <v>28</v>
      </c>
      <c r="D17" s="110" t="s">
        <v>28</v>
      </c>
      <c r="E17" s="111" t="s">
        <v>28</v>
      </c>
      <c r="F17" s="98" t="s">
        <v>28</v>
      </c>
      <c r="G17" s="98" t="s">
        <v>28</v>
      </c>
      <c r="H17" s="98" t="s">
        <v>28</v>
      </c>
      <c r="I17" s="99" t="s">
        <v>28</v>
      </c>
      <c r="J17" s="98" t="s">
        <v>28</v>
      </c>
      <c r="K17" s="98" t="s">
        <v>28</v>
      </c>
      <c r="L17" s="98" t="s">
        <v>28</v>
      </c>
      <c r="M17" s="98" t="s">
        <v>28</v>
      </c>
      <c r="N17" s="98" t="s">
        <v>28</v>
      </c>
      <c r="O17" s="110">
        <v>8</v>
      </c>
      <c r="P17" s="110">
        <v>10456</v>
      </c>
      <c r="Q17" s="111">
        <v>8.5438478548999992</v>
      </c>
      <c r="R17" s="98">
        <v>4.2695638442000003</v>
      </c>
      <c r="S17" s="98">
        <v>17.097141261000001</v>
      </c>
      <c r="T17" s="98">
        <v>0.2457165543</v>
      </c>
      <c r="U17" s="99">
        <v>7.6511094109000002</v>
      </c>
      <c r="V17" s="98">
        <v>3.8263017882999999</v>
      </c>
      <c r="W17" s="98">
        <v>15.299231074</v>
      </c>
      <c r="X17" s="98">
        <v>1.5081044557000001</v>
      </c>
      <c r="Y17" s="98">
        <v>0.75363564130000005</v>
      </c>
      <c r="Z17" s="98">
        <v>3.0178761786999999</v>
      </c>
      <c r="AA17" s="110" t="s">
        <v>28</v>
      </c>
      <c r="AB17" s="110" t="s">
        <v>28</v>
      </c>
      <c r="AC17" s="111" t="s">
        <v>28</v>
      </c>
      <c r="AD17" s="98" t="s">
        <v>28</v>
      </c>
      <c r="AE17" s="98" t="s">
        <v>28</v>
      </c>
      <c r="AF17" s="98" t="s">
        <v>28</v>
      </c>
      <c r="AG17" s="99" t="s">
        <v>28</v>
      </c>
      <c r="AH17" s="98" t="s">
        <v>28</v>
      </c>
      <c r="AI17" s="98" t="s">
        <v>28</v>
      </c>
      <c r="AJ17" s="98" t="s">
        <v>28</v>
      </c>
      <c r="AK17" s="98" t="s">
        <v>28</v>
      </c>
      <c r="AL17" s="98" t="s">
        <v>28</v>
      </c>
      <c r="AM17" s="98">
        <v>0.20856915840000001</v>
      </c>
      <c r="AN17" s="98">
        <v>0.46298288830000001</v>
      </c>
      <c r="AO17" s="98">
        <v>0.13941577920000001</v>
      </c>
      <c r="AP17" s="98">
        <v>1.5375100008</v>
      </c>
      <c r="AQ17" s="98">
        <v>0.2284492081</v>
      </c>
      <c r="AR17" s="98">
        <v>2.0907452186</v>
      </c>
      <c r="AS17" s="98">
        <v>0.6295751007</v>
      </c>
      <c r="AT17" s="98">
        <v>6.9431201516999996</v>
      </c>
      <c r="AU17" s="96" t="s">
        <v>28</v>
      </c>
      <c r="AV17" s="96" t="s">
        <v>28</v>
      </c>
      <c r="AW17" s="96" t="s">
        <v>28</v>
      </c>
      <c r="AX17" s="96" t="s">
        <v>28</v>
      </c>
      <c r="AY17" s="96" t="s">
        <v>28</v>
      </c>
      <c r="AZ17" s="96" t="s">
        <v>393</v>
      </c>
      <c r="BA17" s="96" t="s">
        <v>28</v>
      </c>
      <c r="BB17" s="96" t="s">
        <v>393</v>
      </c>
      <c r="BC17" s="102" t="s">
        <v>394</v>
      </c>
      <c r="BD17" s="103" t="s">
        <v>28</v>
      </c>
      <c r="BE17" s="103">
        <v>1.6</v>
      </c>
      <c r="BF17" s="103" t="s">
        <v>28</v>
      </c>
    </row>
    <row r="18" spans="1:58" x14ac:dyDescent="0.3">
      <c r="A18" s="10"/>
      <c r="B18" t="s">
        <v>399</v>
      </c>
      <c r="C18" s="96">
        <v>17</v>
      </c>
      <c r="D18" s="110">
        <v>59059</v>
      </c>
      <c r="E18" s="111">
        <v>3.6523293466000002</v>
      </c>
      <c r="F18" s="98">
        <v>2.2680048986000001</v>
      </c>
      <c r="G18" s="98">
        <v>5.8816053105000003</v>
      </c>
      <c r="H18" s="98">
        <v>3.1431881799999999E-2</v>
      </c>
      <c r="I18" s="99">
        <v>2.8784774547</v>
      </c>
      <c r="J18" s="98">
        <v>1.7894358503000001</v>
      </c>
      <c r="K18" s="98">
        <v>4.6303042692999998</v>
      </c>
      <c r="L18" s="98">
        <v>0.59271490039999997</v>
      </c>
      <c r="M18" s="98">
        <v>0.36806108380000002</v>
      </c>
      <c r="N18" s="98">
        <v>0.95449089470000004</v>
      </c>
      <c r="O18" s="110">
        <v>16</v>
      </c>
      <c r="P18" s="110">
        <v>68995</v>
      </c>
      <c r="Q18" s="111">
        <v>2.9323522725000002</v>
      </c>
      <c r="R18" s="98">
        <v>1.7945257112999999</v>
      </c>
      <c r="S18" s="98">
        <v>4.7916225418999998</v>
      </c>
      <c r="T18" s="98">
        <v>8.5773635000000008E-3</v>
      </c>
      <c r="U18" s="99">
        <v>2.3190086237999998</v>
      </c>
      <c r="V18" s="98">
        <v>1.4206986829999999</v>
      </c>
      <c r="W18" s="98">
        <v>3.7853213081999999</v>
      </c>
      <c r="X18" s="98">
        <v>0.51759975170000005</v>
      </c>
      <c r="Y18" s="98">
        <v>0.31675800729999998</v>
      </c>
      <c r="Z18" s="98">
        <v>0.84578604729999995</v>
      </c>
      <c r="AA18" s="110">
        <v>22</v>
      </c>
      <c r="AB18" s="110">
        <v>81998</v>
      </c>
      <c r="AC18" s="111">
        <v>3.4129611675999998</v>
      </c>
      <c r="AD18" s="98">
        <v>2.2444275238000002</v>
      </c>
      <c r="AE18" s="98">
        <v>5.1898775112999997</v>
      </c>
      <c r="AF18" s="98">
        <v>3.8589876400000001E-2</v>
      </c>
      <c r="AG18" s="99">
        <v>2.6829922681</v>
      </c>
      <c r="AH18" s="98">
        <v>1.7666179641999999</v>
      </c>
      <c r="AI18" s="98">
        <v>4.0747052597</v>
      </c>
      <c r="AJ18" s="98">
        <v>0.64252667779999995</v>
      </c>
      <c r="AK18" s="98">
        <v>0.42253764100000002</v>
      </c>
      <c r="AL18" s="98">
        <v>0.97705030670000004</v>
      </c>
      <c r="AM18" s="98">
        <v>0.64412819300000002</v>
      </c>
      <c r="AN18" s="98">
        <v>1.1638987579</v>
      </c>
      <c r="AO18" s="98">
        <v>0.61128046059999996</v>
      </c>
      <c r="AP18" s="98">
        <v>2.2161027645</v>
      </c>
      <c r="AQ18" s="98">
        <v>0.52846699269999997</v>
      </c>
      <c r="AR18" s="98">
        <v>0.80287180979999995</v>
      </c>
      <c r="AS18" s="98">
        <v>0.4056571618</v>
      </c>
      <c r="AT18" s="98">
        <v>1.5890342971</v>
      </c>
      <c r="AU18" s="96" t="s">
        <v>28</v>
      </c>
      <c r="AV18" s="96" t="s">
        <v>28</v>
      </c>
      <c r="AW18" s="96" t="s">
        <v>28</v>
      </c>
      <c r="AX18" s="96" t="s">
        <v>28</v>
      </c>
      <c r="AY18" s="96" t="s">
        <v>28</v>
      </c>
      <c r="AZ18" s="96" t="s">
        <v>28</v>
      </c>
      <c r="BA18" s="96" t="s">
        <v>28</v>
      </c>
      <c r="BB18" s="96" t="s">
        <v>28</v>
      </c>
      <c r="BC18" s="102" t="s">
        <v>28</v>
      </c>
      <c r="BD18" s="103">
        <v>3.4</v>
      </c>
      <c r="BE18" s="103">
        <v>3.2</v>
      </c>
      <c r="BF18" s="103">
        <v>4.4000000000000004</v>
      </c>
    </row>
    <row r="19" spans="1:58" x14ac:dyDescent="0.3">
      <c r="A19" s="10"/>
      <c r="B19" t="s">
        <v>400</v>
      </c>
      <c r="C19" s="96">
        <v>12</v>
      </c>
      <c r="D19" s="110">
        <v>49720</v>
      </c>
      <c r="E19" s="111">
        <v>3.0423972854999999</v>
      </c>
      <c r="F19" s="98">
        <v>1.7262002728000001</v>
      </c>
      <c r="G19" s="98">
        <v>5.3621711157999998</v>
      </c>
      <c r="H19" s="98">
        <v>1.46541608E-2</v>
      </c>
      <c r="I19" s="99">
        <v>2.4135156878999999</v>
      </c>
      <c r="J19" s="98">
        <v>1.3706589493000001</v>
      </c>
      <c r="K19" s="98">
        <v>4.2498230347000003</v>
      </c>
      <c r="L19" s="98">
        <v>0.49373263820000002</v>
      </c>
      <c r="M19" s="98">
        <v>0.28013481959999997</v>
      </c>
      <c r="N19" s="98">
        <v>0.8701949954</v>
      </c>
      <c r="O19" s="110">
        <v>20</v>
      </c>
      <c r="P19" s="110">
        <v>61072</v>
      </c>
      <c r="Q19" s="111">
        <v>3.9736476632</v>
      </c>
      <c r="R19" s="98">
        <v>2.5605666978000001</v>
      </c>
      <c r="S19" s="98">
        <v>6.1665551475999996</v>
      </c>
      <c r="T19" s="98">
        <v>0.1136869739</v>
      </c>
      <c r="U19" s="99">
        <v>3.2748231594999999</v>
      </c>
      <c r="V19" s="98">
        <v>2.1127757415000001</v>
      </c>
      <c r="W19" s="98">
        <v>5.0760080757999999</v>
      </c>
      <c r="X19" s="98">
        <v>0.70140244159999998</v>
      </c>
      <c r="Y19" s="98">
        <v>0.45197458000000001</v>
      </c>
      <c r="Z19" s="98">
        <v>1.0884802085</v>
      </c>
      <c r="AA19" s="110">
        <v>20</v>
      </c>
      <c r="AB19" s="110">
        <v>74005</v>
      </c>
      <c r="AC19" s="111">
        <v>3.2281943532000001</v>
      </c>
      <c r="AD19" s="98">
        <v>2.0802015842000001</v>
      </c>
      <c r="AE19" s="98">
        <v>5.0097254328999998</v>
      </c>
      <c r="AF19" s="98">
        <v>2.6345738800000001E-2</v>
      </c>
      <c r="AG19" s="99">
        <v>2.7025201000000001</v>
      </c>
      <c r="AH19" s="98">
        <v>1.7435503018</v>
      </c>
      <c r="AI19" s="98">
        <v>4.1889327099999996</v>
      </c>
      <c r="AJ19" s="98">
        <v>0.60774233609999995</v>
      </c>
      <c r="AK19" s="98">
        <v>0.39162034010000002</v>
      </c>
      <c r="AL19" s="98">
        <v>0.94313473869999997</v>
      </c>
      <c r="AM19" s="98">
        <v>0.51118233660000001</v>
      </c>
      <c r="AN19" s="98">
        <v>0.81240075290000002</v>
      </c>
      <c r="AO19" s="98">
        <v>0.43711529690000001</v>
      </c>
      <c r="AP19" s="98">
        <v>1.5098876381999999</v>
      </c>
      <c r="AQ19" s="98">
        <v>0.46458778350000002</v>
      </c>
      <c r="AR19" s="98">
        <v>1.3060909836000001</v>
      </c>
      <c r="AS19" s="98">
        <v>0.63849517700000002</v>
      </c>
      <c r="AT19" s="98">
        <v>2.6717095429</v>
      </c>
      <c r="AU19" s="96" t="s">
        <v>28</v>
      </c>
      <c r="AV19" s="96" t="s">
        <v>28</v>
      </c>
      <c r="AW19" s="96" t="s">
        <v>28</v>
      </c>
      <c r="AX19" s="96" t="s">
        <v>28</v>
      </c>
      <c r="AY19" s="96" t="s">
        <v>28</v>
      </c>
      <c r="AZ19" s="96" t="s">
        <v>28</v>
      </c>
      <c r="BA19" s="96" t="s">
        <v>28</v>
      </c>
      <c r="BB19" s="96" t="s">
        <v>28</v>
      </c>
      <c r="BC19" s="102" t="s">
        <v>28</v>
      </c>
      <c r="BD19" s="103">
        <v>2.4</v>
      </c>
      <c r="BE19" s="103">
        <v>4</v>
      </c>
      <c r="BF19" s="103">
        <v>4</v>
      </c>
    </row>
    <row r="20" spans="1:58" x14ac:dyDescent="0.3">
      <c r="A20" s="10"/>
      <c r="B20" t="s">
        <v>401</v>
      </c>
      <c r="C20" s="96">
        <v>18</v>
      </c>
      <c r="D20" s="110">
        <v>46741</v>
      </c>
      <c r="E20" s="111">
        <v>4.1357349838999999</v>
      </c>
      <c r="F20" s="98">
        <v>2.6027837905000002</v>
      </c>
      <c r="G20" s="98">
        <v>6.5715423306999998</v>
      </c>
      <c r="H20" s="98">
        <v>9.1479761300000004E-2</v>
      </c>
      <c r="I20" s="99">
        <v>3.8510087503000001</v>
      </c>
      <c r="J20" s="98">
        <v>2.4262993264000001</v>
      </c>
      <c r="K20" s="98">
        <v>6.1122995970999998</v>
      </c>
      <c r="L20" s="98">
        <v>0.6711639385</v>
      </c>
      <c r="M20" s="98">
        <v>0.42239036759999998</v>
      </c>
      <c r="N20" s="98">
        <v>1.0664566878999999</v>
      </c>
      <c r="O20" s="110">
        <v>20</v>
      </c>
      <c r="P20" s="110">
        <v>48356</v>
      </c>
      <c r="Q20" s="111">
        <v>4.4492883366999996</v>
      </c>
      <c r="R20" s="98">
        <v>2.8671086825000001</v>
      </c>
      <c r="S20" s="98">
        <v>6.9045749202</v>
      </c>
      <c r="T20" s="98">
        <v>0.28119838879999998</v>
      </c>
      <c r="U20" s="99">
        <v>4.1359913970999997</v>
      </c>
      <c r="V20" s="98">
        <v>2.6683646308000002</v>
      </c>
      <c r="W20" s="98">
        <v>6.4108273059999998</v>
      </c>
      <c r="X20" s="98">
        <v>0.7853594398</v>
      </c>
      <c r="Y20" s="98">
        <v>0.50608337749999999</v>
      </c>
      <c r="Z20" s="98">
        <v>1.2187506588000001</v>
      </c>
      <c r="AA20" s="110">
        <v>23</v>
      </c>
      <c r="AB20" s="110">
        <v>50512</v>
      </c>
      <c r="AC20" s="111">
        <v>4.8438612650000001</v>
      </c>
      <c r="AD20" s="98">
        <v>3.2147978869</v>
      </c>
      <c r="AE20" s="98">
        <v>7.2984345455000001</v>
      </c>
      <c r="AF20" s="98">
        <v>0.65929910619999998</v>
      </c>
      <c r="AG20" s="99">
        <v>4.5533734558000001</v>
      </c>
      <c r="AH20" s="98">
        <v>3.0258366607</v>
      </c>
      <c r="AI20" s="98">
        <v>6.8520585056999996</v>
      </c>
      <c r="AJ20" s="98">
        <v>0.91190902370000004</v>
      </c>
      <c r="AK20" s="98">
        <v>0.60522030709999997</v>
      </c>
      <c r="AL20" s="98">
        <v>1.3740088655</v>
      </c>
      <c r="AM20" s="98">
        <v>0.78108361879999999</v>
      </c>
      <c r="AN20" s="98">
        <v>1.0886822562</v>
      </c>
      <c r="AO20" s="98">
        <v>0.5979332168</v>
      </c>
      <c r="AP20" s="98">
        <v>1.9822097549</v>
      </c>
      <c r="AQ20" s="98">
        <v>0.8220318674</v>
      </c>
      <c r="AR20" s="98">
        <v>1.0758156298999999</v>
      </c>
      <c r="AS20" s="98">
        <v>0.56909910360000004</v>
      </c>
      <c r="AT20" s="98">
        <v>2.0337042567000001</v>
      </c>
      <c r="AU20" s="96" t="s">
        <v>28</v>
      </c>
      <c r="AV20" s="96" t="s">
        <v>28</v>
      </c>
      <c r="AW20" s="96" t="s">
        <v>28</v>
      </c>
      <c r="AX20" s="96" t="s">
        <v>28</v>
      </c>
      <c r="AY20" s="96" t="s">
        <v>28</v>
      </c>
      <c r="AZ20" s="96" t="s">
        <v>28</v>
      </c>
      <c r="BA20" s="96" t="s">
        <v>28</v>
      </c>
      <c r="BB20" s="96" t="s">
        <v>28</v>
      </c>
      <c r="BC20" s="102" t="s">
        <v>28</v>
      </c>
      <c r="BD20" s="103">
        <v>3.6</v>
      </c>
      <c r="BE20" s="103">
        <v>4</v>
      </c>
      <c r="BF20" s="103">
        <v>4.5999999999999996</v>
      </c>
    </row>
    <row r="21" spans="1:58" x14ac:dyDescent="0.3">
      <c r="A21" s="10"/>
      <c r="B21" t="s">
        <v>402</v>
      </c>
      <c r="C21" s="96" t="s">
        <v>28</v>
      </c>
      <c r="D21" s="110" t="s">
        <v>28</v>
      </c>
      <c r="E21" s="111" t="s">
        <v>28</v>
      </c>
      <c r="F21" s="98" t="s">
        <v>28</v>
      </c>
      <c r="G21" s="98" t="s">
        <v>28</v>
      </c>
      <c r="H21" s="98" t="s">
        <v>28</v>
      </c>
      <c r="I21" s="99" t="s">
        <v>28</v>
      </c>
      <c r="J21" s="98" t="s">
        <v>28</v>
      </c>
      <c r="K21" s="98" t="s">
        <v>28</v>
      </c>
      <c r="L21" s="98" t="s">
        <v>28</v>
      </c>
      <c r="M21" s="98" t="s">
        <v>28</v>
      </c>
      <c r="N21" s="98" t="s">
        <v>28</v>
      </c>
      <c r="O21" s="110" t="s">
        <v>28</v>
      </c>
      <c r="P21" s="110" t="s">
        <v>28</v>
      </c>
      <c r="Q21" s="111" t="s">
        <v>28</v>
      </c>
      <c r="R21" s="98" t="s">
        <v>28</v>
      </c>
      <c r="S21" s="98" t="s">
        <v>28</v>
      </c>
      <c r="T21" s="98" t="s">
        <v>28</v>
      </c>
      <c r="U21" s="99" t="s">
        <v>28</v>
      </c>
      <c r="V21" s="98" t="s">
        <v>28</v>
      </c>
      <c r="W21" s="98" t="s">
        <v>28</v>
      </c>
      <c r="X21" s="98" t="s">
        <v>28</v>
      </c>
      <c r="Y21" s="98" t="s">
        <v>28</v>
      </c>
      <c r="Z21" s="98" t="s">
        <v>28</v>
      </c>
      <c r="AA21" s="110" t="s">
        <v>28</v>
      </c>
      <c r="AB21" s="110" t="s">
        <v>28</v>
      </c>
      <c r="AC21" s="111" t="s">
        <v>28</v>
      </c>
      <c r="AD21" s="98" t="s">
        <v>28</v>
      </c>
      <c r="AE21" s="98" t="s">
        <v>28</v>
      </c>
      <c r="AF21" s="98" t="s">
        <v>28</v>
      </c>
      <c r="AG21" s="99" t="s">
        <v>28</v>
      </c>
      <c r="AH21" s="98" t="s">
        <v>28</v>
      </c>
      <c r="AI21" s="98" t="s">
        <v>28</v>
      </c>
      <c r="AJ21" s="98" t="s">
        <v>28</v>
      </c>
      <c r="AK21" s="98" t="s">
        <v>28</v>
      </c>
      <c r="AL21" s="98" t="s">
        <v>28</v>
      </c>
      <c r="AM21" s="98">
        <v>0.88446354250000003</v>
      </c>
      <c r="AN21" s="98">
        <v>0.91219250249999995</v>
      </c>
      <c r="AO21" s="98">
        <v>0.26408214899999999</v>
      </c>
      <c r="AP21" s="98">
        <v>3.1508951463999999</v>
      </c>
      <c r="AQ21" s="98">
        <v>0.28956729819999999</v>
      </c>
      <c r="AR21" s="98">
        <v>2.4256074686</v>
      </c>
      <c r="AS21" s="98">
        <v>0.47060304780000001</v>
      </c>
      <c r="AT21" s="98">
        <v>12.502196107</v>
      </c>
      <c r="AU21" s="96" t="s">
        <v>28</v>
      </c>
      <c r="AV21" s="96" t="s">
        <v>28</v>
      </c>
      <c r="AW21" s="96" t="s">
        <v>28</v>
      </c>
      <c r="AX21" s="96" t="s">
        <v>28</v>
      </c>
      <c r="AY21" s="96" t="s">
        <v>28</v>
      </c>
      <c r="AZ21" s="96" t="s">
        <v>393</v>
      </c>
      <c r="BA21" s="96" t="s">
        <v>393</v>
      </c>
      <c r="BB21" s="96" t="s">
        <v>393</v>
      </c>
      <c r="BC21" s="102" t="s">
        <v>394</v>
      </c>
      <c r="BD21" s="103" t="s">
        <v>28</v>
      </c>
      <c r="BE21" s="103" t="s">
        <v>28</v>
      </c>
      <c r="BF21" s="103" t="s">
        <v>28</v>
      </c>
    </row>
    <row r="22" spans="1:58" x14ac:dyDescent="0.3">
      <c r="A22" s="10"/>
      <c r="B22" t="s">
        <v>403</v>
      </c>
      <c r="C22" s="96">
        <v>8</v>
      </c>
      <c r="D22" s="110">
        <v>21078</v>
      </c>
      <c r="E22" s="111">
        <v>4.0958626264999998</v>
      </c>
      <c r="F22" s="98">
        <v>2.0468050973</v>
      </c>
      <c r="G22" s="98">
        <v>8.1962325954999997</v>
      </c>
      <c r="H22" s="98">
        <v>0.2485116373</v>
      </c>
      <c r="I22" s="99">
        <v>3.7954265111000001</v>
      </c>
      <c r="J22" s="98">
        <v>1.8980838551000001</v>
      </c>
      <c r="K22" s="98">
        <v>7.5893709131999998</v>
      </c>
      <c r="L22" s="98">
        <v>0.66469328979999998</v>
      </c>
      <c r="M22" s="98">
        <v>0.33216387800000002</v>
      </c>
      <c r="N22" s="98">
        <v>1.3301180495</v>
      </c>
      <c r="O22" s="110">
        <v>14</v>
      </c>
      <c r="P22" s="110">
        <v>21651</v>
      </c>
      <c r="Q22" s="111">
        <v>6.9847310026000002</v>
      </c>
      <c r="R22" s="98">
        <v>4.1326316165000003</v>
      </c>
      <c r="S22" s="98">
        <v>11.805181710999999</v>
      </c>
      <c r="T22" s="98">
        <v>0.43426860369999998</v>
      </c>
      <c r="U22" s="99">
        <v>6.4662140316999999</v>
      </c>
      <c r="V22" s="98">
        <v>3.8296306834</v>
      </c>
      <c r="W22" s="98">
        <v>10.918004205000001</v>
      </c>
      <c r="X22" s="98">
        <v>1.2328992891999999</v>
      </c>
      <c r="Y22" s="98">
        <v>0.72946525510000004</v>
      </c>
      <c r="Z22" s="98">
        <v>2.0837738968999999</v>
      </c>
      <c r="AA22" s="110">
        <v>12</v>
      </c>
      <c r="AB22" s="110">
        <v>22352</v>
      </c>
      <c r="AC22" s="111">
        <v>5.572810531</v>
      </c>
      <c r="AD22" s="98">
        <v>3.1619587674999998</v>
      </c>
      <c r="AE22" s="98">
        <v>9.8218286506000005</v>
      </c>
      <c r="AF22" s="98">
        <v>0.86822577479999996</v>
      </c>
      <c r="AG22" s="99">
        <v>5.3686471008999996</v>
      </c>
      <c r="AH22" s="98">
        <v>3.048906718</v>
      </c>
      <c r="AI22" s="98">
        <v>9.4533465141999997</v>
      </c>
      <c r="AJ22" s="98">
        <v>1.0491415696999999</v>
      </c>
      <c r="AK22" s="98">
        <v>0.59527277410000001</v>
      </c>
      <c r="AL22" s="98">
        <v>1.8490649682</v>
      </c>
      <c r="AM22" s="98">
        <v>0.56594042600000005</v>
      </c>
      <c r="AN22" s="98">
        <v>0.79785614199999999</v>
      </c>
      <c r="AO22" s="98">
        <v>0.36903088280000002</v>
      </c>
      <c r="AP22" s="98">
        <v>1.7249895689000001</v>
      </c>
      <c r="AQ22" s="98">
        <v>0.2284743471</v>
      </c>
      <c r="AR22" s="98">
        <v>1.7053137860000001</v>
      </c>
      <c r="AS22" s="98">
        <v>0.71539982150000003</v>
      </c>
      <c r="AT22" s="98">
        <v>4.0649927794999998</v>
      </c>
      <c r="AU22" s="96" t="s">
        <v>28</v>
      </c>
      <c r="AV22" s="96" t="s">
        <v>28</v>
      </c>
      <c r="AW22" s="96" t="s">
        <v>28</v>
      </c>
      <c r="AX22" s="96" t="s">
        <v>28</v>
      </c>
      <c r="AY22" s="96" t="s">
        <v>28</v>
      </c>
      <c r="AZ22" s="96" t="s">
        <v>28</v>
      </c>
      <c r="BA22" s="96" t="s">
        <v>28</v>
      </c>
      <c r="BB22" s="96" t="s">
        <v>28</v>
      </c>
      <c r="BC22" s="102" t="s">
        <v>28</v>
      </c>
      <c r="BD22" s="103">
        <v>1.6</v>
      </c>
      <c r="BE22" s="103">
        <v>2.8</v>
      </c>
      <c r="BF22" s="103">
        <v>2.4</v>
      </c>
    </row>
    <row r="23" spans="1:58" x14ac:dyDescent="0.3">
      <c r="A23" s="10"/>
      <c r="B23" t="s">
        <v>404</v>
      </c>
      <c r="C23" s="96">
        <v>11</v>
      </c>
      <c r="D23" s="110">
        <v>42547</v>
      </c>
      <c r="E23" s="111">
        <v>2.5124285565000002</v>
      </c>
      <c r="F23" s="98">
        <v>1.3901667798999999</v>
      </c>
      <c r="G23" s="98">
        <v>4.5406762286999998</v>
      </c>
      <c r="H23" s="98">
        <v>2.9670087E-3</v>
      </c>
      <c r="I23" s="99">
        <v>2.5853761722000002</v>
      </c>
      <c r="J23" s="98">
        <v>1.4317817422000001</v>
      </c>
      <c r="K23" s="98">
        <v>4.6684279838</v>
      </c>
      <c r="L23" s="98">
        <v>0.40772715170000001</v>
      </c>
      <c r="M23" s="98">
        <v>0.22560193410000001</v>
      </c>
      <c r="N23" s="98">
        <v>0.73687945509999997</v>
      </c>
      <c r="O23" s="110">
        <v>11</v>
      </c>
      <c r="P23" s="110">
        <v>49091</v>
      </c>
      <c r="Q23" s="111">
        <v>2.1711832927999999</v>
      </c>
      <c r="R23" s="98">
        <v>1.2013482791000001</v>
      </c>
      <c r="S23" s="98">
        <v>3.9239552534</v>
      </c>
      <c r="T23" s="98">
        <v>1.4920955999999999E-3</v>
      </c>
      <c r="U23" s="99">
        <v>2.2407365912000001</v>
      </c>
      <c r="V23" s="98">
        <v>1.2409202865</v>
      </c>
      <c r="W23" s="98">
        <v>4.0461103956000004</v>
      </c>
      <c r="X23" s="98">
        <v>0.38324315390000002</v>
      </c>
      <c r="Y23" s="98">
        <v>0.2120541849</v>
      </c>
      <c r="Z23" s="98">
        <v>0.69263106070000002</v>
      </c>
      <c r="AA23" s="110">
        <v>27</v>
      </c>
      <c r="AB23" s="110">
        <v>55992</v>
      </c>
      <c r="AC23" s="111">
        <v>4.6352329454000003</v>
      </c>
      <c r="AD23" s="98">
        <v>3.1743936399999999</v>
      </c>
      <c r="AE23" s="98">
        <v>6.7683428379999997</v>
      </c>
      <c r="AF23" s="98">
        <v>0.48058785990000003</v>
      </c>
      <c r="AG23" s="99">
        <v>4.8221174453</v>
      </c>
      <c r="AH23" s="98">
        <v>3.3069221439000001</v>
      </c>
      <c r="AI23" s="98">
        <v>7.0315585443000002</v>
      </c>
      <c r="AJ23" s="98">
        <v>0.87263249679999999</v>
      </c>
      <c r="AK23" s="98">
        <v>0.59761377270000005</v>
      </c>
      <c r="AL23" s="98">
        <v>1.2742133954999999</v>
      </c>
      <c r="AM23" s="98">
        <v>3.3982796099999997E-2</v>
      </c>
      <c r="AN23" s="98">
        <v>2.1348879022</v>
      </c>
      <c r="AO23" s="98">
        <v>1.0590188661</v>
      </c>
      <c r="AP23" s="98">
        <v>4.3037442496000002</v>
      </c>
      <c r="AQ23" s="98">
        <v>0.73208953310000002</v>
      </c>
      <c r="AR23" s="98">
        <v>0.86417712739999997</v>
      </c>
      <c r="AS23" s="98">
        <v>0.37466995479999998</v>
      </c>
      <c r="AT23" s="98">
        <v>1.9932265665</v>
      </c>
      <c r="AU23" s="96">
        <v>1</v>
      </c>
      <c r="AV23" s="96">
        <v>2</v>
      </c>
      <c r="AW23" s="96" t="s">
        <v>28</v>
      </c>
      <c r="AX23" s="96" t="s">
        <v>28</v>
      </c>
      <c r="AY23" s="96" t="s">
        <v>28</v>
      </c>
      <c r="AZ23" s="96" t="s">
        <v>28</v>
      </c>
      <c r="BA23" s="96" t="s">
        <v>28</v>
      </c>
      <c r="BB23" s="96" t="s">
        <v>28</v>
      </c>
      <c r="BC23" s="102" t="s">
        <v>154</v>
      </c>
      <c r="BD23" s="103">
        <v>2.2000000000000002</v>
      </c>
      <c r="BE23" s="103">
        <v>2.2000000000000002</v>
      </c>
      <c r="BF23" s="103">
        <v>5.4</v>
      </c>
    </row>
    <row r="24" spans="1:58" x14ac:dyDescent="0.3">
      <c r="A24" s="10"/>
      <c r="B24" t="s">
        <v>405</v>
      </c>
      <c r="C24" s="96">
        <v>15</v>
      </c>
      <c r="D24" s="110">
        <v>48061</v>
      </c>
      <c r="E24" s="111">
        <v>3.5024865156999998</v>
      </c>
      <c r="F24" s="98">
        <v>2.109374565</v>
      </c>
      <c r="G24" s="98">
        <v>5.8156630862999998</v>
      </c>
      <c r="H24" s="98">
        <v>2.89936386E-2</v>
      </c>
      <c r="I24" s="99">
        <v>3.1210336864000001</v>
      </c>
      <c r="J24" s="98">
        <v>1.8815647263999999</v>
      </c>
      <c r="K24" s="98">
        <v>5.1769950483000002</v>
      </c>
      <c r="L24" s="98">
        <v>0.56839779479999997</v>
      </c>
      <c r="M24" s="98">
        <v>0.34231790629999997</v>
      </c>
      <c r="N24" s="98">
        <v>0.94378952169999997</v>
      </c>
      <c r="O24" s="110">
        <v>23</v>
      </c>
      <c r="P24" s="110">
        <v>61570</v>
      </c>
      <c r="Q24" s="111">
        <v>4.2590298592</v>
      </c>
      <c r="R24" s="98">
        <v>2.8266518001000001</v>
      </c>
      <c r="S24" s="98">
        <v>6.4172514425999996</v>
      </c>
      <c r="T24" s="98">
        <v>0.172536563</v>
      </c>
      <c r="U24" s="99">
        <v>3.7355855124000001</v>
      </c>
      <c r="V24" s="98">
        <v>2.4823950203999998</v>
      </c>
      <c r="W24" s="98">
        <v>5.6214256819999999</v>
      </c>
      <c r="X24" s="98">
        <v>0.75177625079999999</v>
      </c>
      <c r="Y24" s="98">
        <v>0.49894219169999998</v>
      </c>
      <c r="Z24" s="98">
        <v>1.1327314879999999</v>
      </c>
      <c r="AA24" s="110">
        <v>38</v>
      </c>
      <c r="AB24" s="110">
        <v>68670</v>
      </c>
      <c r="AC24" s="111">
        <v>6.1907951960999998</v>
      </c>
      <c r="AD24" s="98">
        <v>4.4973445882999998</v>
      </c>
      <c r="AE24" s="98">
        <v>8.5219054060000001</v>
      </c>
      <c r="AF24" s="98">
        <v>0.34763532009999998</v>
      </c>
      <c r="AG24" s="99">
        <v>5.5337119557000003</v>
      </c>
      <c r="AH24" s="98">
        <v>4.0265530491000003</v>
      </c>
      <c r="AI24" s="98">
        <v>7.6050079648000004</v>
      </c>
      <c r="AJ24" s="98">
        <v>1.1654838350000001</v>
      </c>
      <c r="AK24" s="98">
        <v>0.84667352929999995</v>
      </c>
      <c r="AL24" s="98">
        <v>1.6043404246999999</v>
      </c>
      <c r="AM24" s="98">
        <v>0.15684813410000001</v>
      </c>
      <c r="AN24" s="98">
        <v>1.453569334</v>
      </c>
      <c r="AO24" s="98">
        <v>0.86608406329999998</v>
      </c>
      <c r="AP24" s="98">
        <v>2.4395597359000001</v>
      </c>
      <c r="AQ24" s="98">
        <v>0.55567892240000005</v>
      </c>
      <c r="AR24" s="98">
        <v>1.2160017862000001</v>
      </c>
      <c r="AS24" s="98">
        <v>0.63450700329999998</v>
      </c>
      <c r="AT24" s="98">
        <v>2.3304082323999999</v>
      </c>
      <c r="AU24" s="96" t="s">
        <v>28</v>
      </c>
      <c r="AV24" s="96" t="s">
        <v>28</v>
      </c>
      <c r="AW24" s="96" t="s">
        <v>28</v>
      </c>
      <c r="AX24" s="96" t="s">
        <v>28</v>
      </c>
      <c r="AY24" s="96" t="s">
        <v>28</v>
      </c>
      <c r="AZ24" s="96" t="s">
        <v>28</v>
      </c>
      <c r="BA24" s="96" t="s">
        <v>28</v>
      </c>
      <c r="BB24" s="96" t="s">
        <v>28</v>
      </c>
      <c r="BC24" s="102" t="s">
        <v>28</v>
      </c>
      <c r="BD24" s="103">
        <v>3</v>
      </c>
      <c r="BE24" s="103">
        <v>4.5999999999999996</v>
      </c>
      <c r="BF24" s="103">
        <v>7.6</v>
      </c>
    </row>
    <row r="25" spans="1:58" x14ac:dyDescent="0.3">
      <c r="A25" s="10"/>
      <c r="B25" t="s">
        <v>406</v>
      </c>
      <c r="C25" s="96">
        <v>45</v>
      </c>
      <c r="D25" s="110">
        <v>96883</v>
      </c>
      <c r="E25" s="111">
        <v>5.1718327655999996</v>
      </c>
      <c r="F25" s="98">
        <v>3.8546934247000002</v>
      </c>
      <c r="G25" s="98">
        <v>6.9390354064000004</v>
      </c>
      <c r="H25" s="98">
        <v>0.24276664949999999</v>
      </c>
      <c r="I25" s="99">
        <v>4.6447777215999997</v>
      </c>
      <c r="J25" s="98">
        <v>3.4679697547999999</v>
      </c>
      <c r="K25" s="98">
        <v>6.2209193298000001</v>
      </c>
      <c r="L25" s="98">
        <v>0.83930611170000002</v>
      </c>
      <c r="M25" s="98">
        <v>0.62555536820000002</v>
      </c>
      <c r="N25" s="98">
        <v>1.1260949628000001</v>
      </c>
      <c r="O25" s="110">
        <v>25</v>
      </c>
      <c r="P25" s="110">
        <v>105188</v>
      </c>
      <c r="Q25" s="111">
        <v>2.5674143953000002</v>
      </c>
      <c r="R25" s="98">
        <v>1.7325405155</v>
      </c>
      <c r="S25" s="98">
        <v>3.8045959781000001</v>
      </c>
      <c r="T25" s="98">
        <v>8.0121899999999996E-5</v>
      </c>
      <c r="U25" s="99">
        <v>2.3766969616</v>
      </c>
      <c r="V25" s="98">
        <v>1.6059554824</v>
      </c>
      <c r="W25" s="98">
        <v>3.5173381262999999</v>
      </c>
      <c r="X25" s="98">
        <v>0.4531832911</v>
      </c>
      <c r="Y25" s="98">
        <v>0.30581678369999998</v>
      </c>
      <c r="Z25" s="98">
        <v>0.67156253769999996</v>
      </c>
      <c r="AA25" s="110">
        <v>51</v>
      </c>
      <c r="AB25" s="110">
        <v>110675</v>
      </c>
      <c r="AC25" s="111">
        <v>4.8307111834000001</v>
      </c>
      <c r="AD25" s="98">
        <v>3.6643936194000002</v>
      </c>
      <c r="AE25" s="98">
        <v>6.3682488731999998</v>
      </c>
      <c r="AF25" s="98">
        <v>0.50072708480000006</v>
      </c>
      <c r="AG25" s="99">
        <v>4.6080867405000001</v>
      </c>
      <c r="AH25" s="98">
        <v>3.5021003684999998</v>
      </c>
      <c r="AI25" s="98">
        <v>6.0633508960000002</v>
      </c>
      <c r="AJ25" s="98">
        <v>0.90943337930000001</v>
      </c>
      <c r="AK25" s="98">
        <v>0.68986154330000005</v>
      </c>
      <c r="AL25" s="98">
        <v>1.1988913998999999</v>
      </c>
      <c r="AM25" s="98">
        <v>9.6259902000000001E-3</v>
      </c>
      <c r="AN25" s="98">
        <v>1.8815471286000001</v>
      </c>
      <c r="AO25" s="98">
        <v>1.1659935335</v>
      </c>
      <c r="AP25" s="98">
        <v>3.0362257553999998</v>
      </c>
      <c r="AQ25" s="98">
        <v>4.9920091E-3</v>
      </c>
      <c r="AR25" s="98">
        <v>0.49642254720000001</v>
      </c>
      <c r="AS25" s="98">
        <v>0.30445555839999999</v>
      </c>
      <c r="AT25" s="98">
        <v>0.80942961489999998</v>
      </c>
      <c r="AU25" s="96" t="s">
        <v>28</v>
      </c>
      <c r="AV25" s="96">
        <v>2</v>
      </c>
      <c r="AW25" s="96" t="s">
        <v>28</v>
      </c>
      <c r="AX25" s="96" t="s">
        <v>427</v>
      </c>
      <c r="AY25" s="96" t="s">
        <v>28</v>
      </c>
      <c r="AZ25" s="96" t="s">
        <v>28</v>
      </c>
      <c r="BA25" s="96" t="s">
        <v>28</v>
      </c>
      <c r="BB25" s="96" t="s">
        <v>28</v>
      </c>
      <c r="BC25" s="102" t="s">
        <v>428</v>
      </c>
      <c r="BD25" s="103">
        <v>9</v>
      </c>
      <c r="BE25" s="103">
        <v>5</v>
      </c>
      <c r="BF25" s="103">
        <v>10.199999999999999</v>
      </c>
    </row>
    <row r="26" spans="1:58" x14ac:dyDescent="0.3">
      <c r="A26" s="10"/>
      <c r="B26" t="s">
        <v>407</v>
      </c>
      <c r="C26" s="96" t="s">
        <v>28</v>
      </c>
      <c r="D26" s="110" t="s">
        <v>28</v>
      </c>
      <c r="E26" s="111" t="s">
        <v>28</v>
      </c>
      <c r="F26" s="98" t="s">
        <v>28</v>
      </c>
      <c r="G26" s="98" t="s">
        <v>28</v>
      </c>
      <c r="H26" s="98" t="s">
        <v>28</v>
      </c>
      <c r="I26" s="99" t="s">
        <v>28</v>
      </c>
      <c r="J26" s="98" t="s">
        <v>28</v>
      </c>
      <c r="K26" s="98" t="s">
        <v>28</v>
      </c>
      <c r="L26" s="98" t="s">
        <v>28</v>
      </c>
      <c r="M26" s="98" t="s">
        <v>28</v>
      </c>
      <c r="N26" s="98" t="s">
        <v>28</v>
      </c>
      <c r="O26" s="110">
        <v>6</v>
      </c>
      <c r="P26" s="110">
        <v>21648</v>
      </c>
      <c r="Q26" s="111">
        <v>2.7857234042000001</v>
      </c>
      <c r="R26" s="98">
        <v>1.2507087560000001</v>
      </c>
      <c r="S26" s="98">
        <v>6.2046858212</v>
      </c>
      <c r="T26" s="98">
        <v>8.2321861199999999E-2</v>
      </c>
      <c r="U26" s="99">
        <v>2.7716186252999999</v>
      </c>
      <c r="V26" s="98">
        <v>1.2451793114</v>
      </c>
      <c r="W26" s="98">
        <v>6.1692880165000004</v>
      </c>
      <c r="X26" s="98">
        <v>0.49171777750000001</v>
      </c>
      <c r="Y26" s="98">
        <v>0.22076697519999999</v>
      </c>
      <c r="Z26" s="98">
        <v>1.0952107870000001</v>
      </c>
      <c r="AA26" s="110">
        <v>8</v>
      </c>
      <c r="AB26" s="110">
        <v>22789</v>
      </c>
      <c r="AC26" s="111">
        <v>3.5875879979</v>
      </c>
      <c r="AD26" s="98">
        <v>1.7928040250999999</v>
      </c>
      <c r="AE26" s="98">
        <v>7.1791380780000003</v>
      </c>
      <c r="AF26" s="98">
        <v>0.26751116390000002</v>
      </c>
      <c r="AG26" s="99">
        <v>3.5104655755</v>
      </c>
      <c r="AH26" s="98">
        <v>1.7555755627</v>
      </c>
      <c r="AI26" s="98">
        <v>7.019560319</v>
      </c>
      <c r="AJ26" s="98">
        <v>0.6754020584</v>
      </c>
      <c r="AK26" s="98">
        <v>0.33751465590000002</v>
      </c>
      <c r="AL26" s="98">
        <v>1.3515500213</v>
      </c>
      <c r="AM26" s="98">
        <v>0.63948900509999995</v>
      </c>
      <c r="AN26" s="98">
        <v>1.2878478863</v>
      </c>
      <c r="AO26" s="98">
        <v>0.44685075569999999</v>
      </c>
      <c r="AP26" s="98">
        <v>3.7116468021000002</v>
      </c>
      <c r="AQ26" s="98">
        <v>0.86260238869999994</v>
      </c>
      <c r="AR26" s="98">
        <v>1.1104825141000001</v>
      </c>
      <c r="AS26" s="98">
        <v>0.33890885380000002</v>
      </c>
      <c r="AT26" s="98">
        <v>3.6386521046999998</v>
      </c>
      <c r="AU26" s="96" t="s">
        <v>28</v>
      </c>
      <c r="AV26" s="96" t="s">
        <v>28</v>
      </c>
      <c r="AW26" s="96" t="s">
        <v>28</v>
      </c>
      <c r="AX26" s="96" t="s">
        <v>28</v>
      </c>
      <c r="AY26" s="96" t="s">
        <v>28</v>
      </c>
      <c r="AZ26" s="96" t="s">
        <v>393</v>
      </c>
      <c r="BA26" s="96" t="s">
        <v>28</v>
      </c>
      <c r="BB26" s="96" t="s">
        <v>28</v>
      </c>
      <c r="BC26" s="102" t="s">
        <v>394</v>
      </c>
      <c r="BD26" s="103" t="s">
        <v>28</v>
      </c>
      <c r="BE26" s="103">
        <v>1.2</v>
      </c>
      <c r="BF26" s="103">
        <v>1.6</v>
      </c>
    </row>
    <row r="27" spans="1:58" x14ac:dyDescent="0.3">
      <c r="A27" s="10"/>
      <c r="B27" t="s">
        <v>408</v>
      </c>
      <c r="C27" s="96">
        <v>6</v>
      </c>
      <c r="D27" s="110">
        <v>13969</v>
      </c>
      <c r="E27" s="111">
        <v>4.3321659101999996</v>
      </c>
      <c r="F27" s="98">
        <v>1.9450170044999999</v>
      </c>
      <c r="G27" s="98">
        <v>9.649098918</v>
      </c>
      <c r="H27" s="98">
        <v>0.38849144590000001</v>
      </c>
      <c r="I27" s="99">
        <v>4.2952251413999996</v>
      </c>
      <c r="J27" s="98">
        <v>1.9296758345</v>
      </c>
      <c r="K27" s="98">
        <v>9.5606519422999998</v>
      </c>
      <c r="L27" s="98">
        <v>0.70304155030000004</v>
      </c>
      <c r="M27" s="98">
        <v>0.31564529120000001</v>
      </c>
      <c r="N27" s="98">
        <v>1.5658951210000001</v>
      </c>
      <c r="O27" s="110">
        <v>13</v>
      </c>
      <c r="P27" s="110">
        <v>14103</v>
      </c>
      <c r="Q27" s="111">
        <v>9.3120739660999998</v>
      </c>
      <c r="R27" s="98">
        <v>5.4019722037999998</v>
      </c>
      <c r="S27" s="98">
        <v>16.052419057000002</v>
      </c>
      <c r="T27" s="98">
        <v>7.3669291999999997E-2</v>
      </c>
      <c r="U27" s="99">
        <v>9.2178969013999996</v>
      </c>
      <c r="V27" s="98">
        <v>5.3524302298000004</v>
      </c>
      <c r="W27" s="98">
        <v>15.874961398</v>
      </c>
      <c r="X27" s="98">
        <v>1.6437067325000001</v>
      </c>
      <c r="Y27" s="98">
        <v>0.95352099999999995</v>
      </c>
      <c r="Z27" s="98">
        <v>2.8334686099000002</v>
      </c>
      <c r="AA27" s="110">
        <v>7</v>
      </c>
      <c r="AB27" s="110">
        <v>14377</v>
      </c>
      <c r="AC27" s="111">
        <v>4.8915247469000001</v>
      </c>
      <c r="AD27" s="98">
        <v>2.3303219879000001</v>
      </c>
      <c r="AE27" s="98">
        <v>10.267685956999999</v>
      </c>
      <c r="AF27" s="98">
        <v>0.82753422929999998</v>
      </c>
      <c r="AG27" s="99">
        <v>4.8688878069000001</v>
      </c>
      <c r="AH27" s="98">
        <v>2.3211639909000001</v>
      </c>
      <c r="AI27" s="98">
        <v>10.213008890999999</v>
      </c>
      <c r="AJ27" s="98">
        <v>0.92088218730000004</v>
      </c>
      <c r="AK27" s="98">
        <v>0.43870819840000003</v>
      </c>
      <c r="AL27" s="98">
        <v>1.9330024053999999</v>
      </c>
      <c r="AM27" s="98">
        <v>0.16966320809999999</v>
      </c>
      <c r="AN27" s="98">
        <v>0.52528843359999999</v>
      </c>
      <c r="AO27" s="98">
        <v>0.20957900970000001</v>
      </c>
      <c r="AP27" s="98">
        <v>1.3165819365</v>
      </c>
      <c r="AQ27" s="98">
        <v>0.12102339619999999</v>
      </c>
      <c r="AR27" s="98">
        <v>2.1495192379999999</v>
      </c>
      <c r="AS27" s="98">
        <v>0.81701779399999996</v>
      </c>
      <c r="AT27" s="98">
        <v>5.6552415241</v>
      </c>
      <c r="AU27" s="96" t="s">
        <v>28</v>
      </c>
      <c r="AV27" s="96" t="s">
        <v>28</v>
      </c>
      <c r="AW27" s="96" t="s">
        <v>28</v>
      </c>
      <c r="AX27" s="96" t="s">
        <v>28</v>
      </c>
      <c r="AY27" s="96" t="s">
        <v>28</v>
      </c>
      <c r="AZ27" s="96" t="s">
        <v>28</v>
      </c>
      <c r="BA27" s="96" t="s">
        <v>28</v>
      </c>
      <c r="BB27" s="96" t="s">
        <v>28</v>
      </c>
      <c r="BC27" s="102" t="s">
        <v>28</v>
      </c>
      <c r="BD27" s="103">
        <v>1.2</v>
      </c>
      <c r="BE27" s="103">
        <v>2.6</v>
      </c>
      <c r="BF27" s="103">
        <v>1.4</v>
      </c>
    </row>
    <row r="28" spans="1:58" x14ac:dyDescent="0.3">
      <c r="A28" s="10"/>
      <c r="B28" t="s">
        <v>409</v>
      </c>
      <c r="C28" s="96">
        <v>19</v>
      </c>
      <c r="D28" s="110">
        <v>27642</v>
      </c>
      <c r="E28" s="111">
        <v>6.1773005117000004</v>
      </c>
      <c r="F28" s="98">
        <v>3.9356541154000002</v>
      </c>
      <c r="G28" s="98">
        <v>9.6957304918999991</v>
      </c>
      <c r="H28" s="98">
        <v>0.99141636759999996</v>
      </c>
      <c r="I28" s="99">
        <v>6.8735981477000001</v>
      </c>
      <c r="J28" s="98">
        <v>4.3843489428</v>
      </c>
      <c r="K28" s="98">
        <v>10.776138512999999</v>
      </c>
      <c r="L28" s="98">
        <v>1.0024775178000001</v>
      </c>
      <c r="M28" s="98">
        <v>0.63869399930000004</v>
      </c>
      <c r="N28" s="98">
        <v>1.573462683</v>
      </c>
      <c r="O28" s="110">
        <v>18</v>
      </c>
      <c r="P28" s="110">
        <v>28759</v>
      </c>
      <c r="Q28" s="111">
        <v>5.5297370822999996</v>
      </c>
      <c r="R28" s="98">
        <v>3.4800193501000001</v>
      </c>
      <c r="S28" s="98">
        <v>8.7867305100999999</v>
      </c>
      <c r="T28" s="98">
        <v>0.91836364829999995</v>
      </c>
      <c r="U28" s="99">
        <v>6.2589102541999999</v>
      </c>
      <c r="V28" s="98">
        <v>3.9433797008</v>
      </c>
      <c r="W28" s="98">
        <v>9.9341074261000006</v>
      </c>
      <c r="X28" s="98">
        <v>0.97607322539999997</v>
      </c>
      <c r="Y28" s="98">
        <v>0.61427038229999997</v>
      </c>
      <c r="Z28" s="98">
        <v>1.5509765224000001</v>
      </c>
      <c r="AA28" s="110">
        <v>14</v>
      </c>
      <c r="AB28" s="110">
        <v>29425</v>
      </c>
      <c r="AC28" s="111">
        <v>3.9915477891000002</v>
      </c>
      <c r="AD28" s="98">
        <v>2.3616218832999998</v>
      </c>
      <c r="AE28" s="98">
        <v>6.7464033365000002</v>
      </c>
      <c r="AF28" s="98">
        <v>0.28591848409999998</v>
      </c>
      <c r="AG28" s="99">
        <v>4.7578589635000004</v>
      </c>
      <c r="AH28" s="98">
        <v>2.8178533195000002</v>
      </c>
      <c r="AI28" s="98">
        <v>8.0334990326</v>
      </c>
      <c r="AJ28" s="98">
        <v>0.75145183739999999</v>
      </c>
      <c r="AK28" s="98">
        <v>0.44460074059999999</v>
      </c>
      <c r="AL28" s="98">
        <v>1.2700830482000001</v>
      </c>
      <c r="AM28" s="98">
        <v>0.3603377385</v>
      </c>
      <c r="AN28" s="98">
        <v>0.72183319560000003</v>
      </c>
      <c r="AO28" s="98">
        <v>0.35901374479999998</v>
      </c>
      <c r="AP28" s="98">
        <v>1.4513181453999999</v>
      </c>
      <c r="AQ28" s="98">
        <v>0.73635642359999998</v>
      </c>
      <c r="AR28" s="98">
        <v>0.89517048290000001</v>
      </c>
      <c r="AS28" s="98">
        <v>0.46981800289999998</v>
      </c>
      <c r="AT28" s="98">
        <v>1.7056183215</v>
      </c>
      <c r="AU28" s="96" t="s">
        <v>28</v>
      </c>
      <c r="AV28" s="96" t="s">
        <v>28</v>
      </c>
      <c r="AW28" s="96" t="s">
        <v>28</v>
      </c>
      <c r="AX28" s="96" t="s">
        <v>28</v>
      </c>
      <c r="AY28" s="96" t="s">
        <v>28</v>
      </c>
      <c r="AZ28" s="96" t="s">
        <v>28</v>
      </c>
      <c r="BA28" s="96" t="s">
        <v>28</v>
      </c>
      <c r="BB28" s="96" t="s">
        <v>28</v>
      </c>
      <c r="BC28" s="102" t="s">
        <v>28</v>
      </c>
      <c r="BD28" s="103">
        <v>3.8</v>
      </c>
      <c r="BE28" s="103">
        <v>3.6</v>
      </c>
      <c r="BF28" s="103">
        <v>2.8</v>
      </c>
    </row>
    <row r="29" spans="1:58" x14ac:dyDescent="0.3">
      <c r="A29" s="10"/>
      <c r="B29" t="s">
        <v>410</v>
      </c>
      <c r="C29" s="96">
        <v>16</v>
      </c>
      <c r="D29" s="110">
        <v>19252</v>
      </c>
      <c r="E29" s="111">
        <v>7.7331380773999996</v>
      </c>
      <c r="F29" s="98">
        <v>4.7325174646999999</v>
      </c>
      <c r="G29" s="98">
        <v>12.636281845999999</v>
      </c>
      <c r="H29" s="98">
        <v>0.36469325400000002</v>
      </c>
      <c r="I29" s="99">
        <v>8.3108248493999994</v>
      </c>
      <c r="J29" s="98">
        <v>5.0914765029</v>
      </c>
      <c r="K29" s="98">
        <v>13.565772058</v>
      </c>
      <c r="L29" s="98">
        <v>1.2549651825999999</v>
      </c>
      <c r="M29" s="98">
        <v>0.76801223320000001</v>
      </c>
      <c r="N29" s="98">
        <v>2.0506673481000002</v>
      </c>
      <c r="O29" s="110" t="s">
        <v>28</v>
      </c>
      <c r="P29" s="110" t="s">
        <v>28</v>
      </c>
      <c r="Q29" s="111" t="s">
        <v>28</v>
      </c>
      <c r="R29" s="98" t="s">
        <v>28</v>
      </c>
      <c r="S29" s="98" t="s">
        <v>28</v>
      </c>
      <c r="T29" s="98" t="s">
        <v>28</v>
      </c>
      <c r="U29" s="99" t="s">
        <v>28</v>
      </c>
      <c r="V29" s="98" t="s">
        <v>28</v>
      </c>
      <c r="W29" s="98" t="s">
        <v>28</v>
      </c>
      <c r="X29" s="98" t="s">
        <v>28</v>
      </c>
      <c r="Y29" s="98" t="s">
        <v>28</v>
      </c>
      <c r="Z29" s="98" t="s">
        <v>28</v>
      </c>
      <c r="AA29" s="110">
        <v>14</v>
      </c>
      <c r="AB29" s="110">
        <v>21124</v>
      </c>
      <c r="AC29" s="111">
        <v>6.0587739955000002</v>
      </c>
      <c r="AD29" s="98">
        <v>3.5847262864</v>
      </c>
      <c r="AE29" s="98">
        <v>10.240319454</v>
      </c>
      <c r="AF29" s="98">
        <v>0.62315252860000003</v>
      </c>
      <c r="AG29" s="99">
        <v>6.6275326643000003</v>
      </c>
      <c r="AH29" s="98">
        <v>3.9251720283</v>
      </c>
      <c r="AI29" s="98">
        <v>11.190385771000001</v>
      </c>
      <c r="AJ29" s="98">
        <v>1.1406294229</v>
      </c>
      <c r="AK29" s="98">
        <v>0.67486331030000002</v>
      </c>
      <c r="AL29" s="98">
        <v>1.9278503667</v>
      </c>
      <c r="AM29" s="98">
        <v>6.3667828199999998E-2</v>
      </c>
      <c r="AN29" s="98">
        <v>2.6278666195999998</v>
      </c>
      <c r="AO29" s="98">
        <v>0.94653614269999997</v>
      </c>
      <c r="AP29" s="98">
        <v>7.2957414501000004</v>
      </c>
      <c r="AQ29" s="98">
        <v>1.8175325499999999E-2</v>
      </c>
      <c r="AR29" s="98">
        <v>0.29814372259999999</v>
      </c>
      <c r="AS29" s="98">
        <v>0.109223051</v>
      </c>
      <c r="AT29" s="98">
        <v>0.81383625979999996</v>
      </c>
      <c r="AU29" s="96" t="s">
        <v>28</v>
      </c>
      <c r="AV29" s="96" t="s">
        <v>28</v>
      </c>
      <c r="AW29" s="96" t="s">
        <v>28</v>
      </c>
      <c r="AX29" s="96" t="s">
        <v>28</v>
      </c>
      <c r="AY29" s="96" t="s">
        <v>28</v>
      </c>
      <c r="AZ29" s="96" t="s">
        <v>28</v>
      </c>
      <c r="BA29" s="96" t="s">
        <v>393</v>
      </c>
      <c r="BB29" s="96" t="s">
        <v>28</v>
      </c>
      <c r="BC29" s="102" t="s">
        <v>394</v>
      </c>
      <c r="BD29" s="103">
        <v>3.2</v>
      </c>
      <c r="BE29" s="103" t="s">
        <v>28</v>
      </c>
      <c r="BF29" s="103">
        <v>2.8</v>
      </c>
    </row>
    <row r="30" spans="1:58" x14ac:dyDescent="0.3">
      <c r="A30" s="10"/>
      <c r="B30" t="s">
        <v>411</v>
      </c>
      <c r="C30" s="96">
        <v>10</v>
      </c>
      <c r="D30" s="110">
        <v>24466</v>
      </c>
      <c r="E30" s="111">
        <v>4.2249564408999998</v>
      </c>
      <c r="F30" s="98">
        <v>2.2713689800000001</v>
      </c>
      <c r="G30" s="98">
        <v>7.8588098561999997</v>
      </c>
      <c r="H30" s="98">
        <v>0.23332446230000001</v>
      </c>
      <c r="I30" s="99">
        <v>4.0873048312</v>
      </c>
      <c r="J30" s="98">
        <v>2.1991936161000001</v>
      </c>
      <c r="K30" s="98">
        <v>7.5964483802</v>
      </c>
      <c r="L30" s="98">
        <v>0.68564316039999995</v>
      </c>
      <c r="M30" s="98">
        <v>0.3686070206</v>
      </c>
      <c r="N30" s="98">
        <v>1.2753597112999999</v>
      </c>
      <c r="O30" s="110">
        <v>17</v>
      </c>
      <c r="P30" s="110">
        <v>25564</v>
      </c>
      <c r="Q30" s="111">
        <v>6.8616926552999997</v>
      </c>
      <c r="R30" s="98">
        <v>4.2610073880000003</v>
      </c>
      <c r="S30" s="98">
        <v>11.049693607</v>
      </c>
      <c r="T30" s="98">
        <v>0.43059822079999999</v>
      </c>
      <c r="U30" s="99">
        <v>6.6499765295</v>
      </c>
      <c r="V30" s="98">
        <v>4.1340280037000001</v>
      </c>
      <c r="W30" s="98">
        <v>10.697118597999999</v>
      </c>
      <c r="X30" s="98">
        <v>1.2111813602999999</v>
      </c>
      <c r="Y30" s="98">
        <v>0.75212531130000004</v>
      </c>
      <c r="Z30" s="98">
        <v>1.9504200504</v>
      </c>
      <c r="AA30" s="110">
        <v>12</v>
      </c>
      <c r="AB30" s="110">
        <v>27377</v>
      </c>
      <c r="AC30" s="111">
        <v>4.6220477839000003</v>
      </c>
      <c r="AD30" s="98">
        <v>2.6225071593</v>
      </c>
      <c r="AE30" s="98">
        <v>8.1461458134000004</v>
      </c>
      <c r="AF30" s="98">
        <v>0.63048629190000005</v>
      </c>
      <c r="AG30" s="99">
        <v>4.3832414069999999</v>
      </c>
      <c r="AH30" s="98">
        <v>2.4892852744999998</v>
      </c>
      <c r="AI30" s="98">
        <v>7.7182014569000001</v>
      </c>
      <c r="AJ30" s="98">
        <v>0.87015024829999998</v>
      </c>
      <c r="AK30" s="98">
        <v>0.49371520209999997</v>
      </c>
      <c r="AL30" s="98">
        <v>1.5335996366</v>
      </c>
      <c r="AM30" s="98">
        <v>0.2946623967</v>
      </c>
      <c r="AN30" s="98">
        <v>0.67360169219999999</v>
      </c>
      <c r="AO30" s="98">
        <v>0.32171246219999999</v>
      </c>
      <c r="AP30" s="98">
        <v>1.410387514</v>
      </c>
      <c r="AQ30" s="98">
        <v>0.22366399819999999</v>
      </c>
      <c r="AR30" s="98">
        <v>1.6240860116</v>
      </c>
      <c r="AS30" s="98">
        <v>0.74367281929999995</v>
      </c>
      <c r="AT30" s="98">
        <v>3.5467954518</v>
      </c>
      <c r="AU30" s="96" t="s">
        <v>28</v>
      </c>
      <c r="AV30" s="96" t="s">
        <v>28</v>
      </c>
      <c r="AW30" s="96" t="s">
        <v>28</v>
      </c>
      <c r="AX30" s="96" t="s">
        <v>28</v>
      </c>
      <c r="AY30" s="96" t="s">
        <v>28</v>
      </c>
      <c r="AZ30" s="96" t="s">
        <v>28</v>
      </c>
      <c r="BA30" s="96" t="s">
        <v>28</v>
      </c>
      <c r="BB30" s="96" t="s">
        <v>28</v>
      </c>
      <c r="BC30" s="102" t="s">
        <v>28</v>
      </c>
      <c r="BD30" s="103">
        <v>2</v>
      </c>
      <c r="BE30" s="103">
        <v>3.4</v>
      </c>
      <c r="BF30" s="103">
        <v>2.4</v>
      </c>
    </row>
    <row r="31" spans="1:58" x14ac:dyDescent="0.3">
      <c r="A31" s="10"/>
      <c r="B31" t="s">
        <v>412</v>
      </c>
      <c r="C31" s="96">
        <v>14</v>
      </c>
      <c r="D31" s="110">
        <v>22918</v>
      </c>
      <c r="E31" s="111">
        <v>6.3645687653999996</v>
      </c>
      <c r="F31" s="98">
        <v>3.7657315092000001</v>
      </c>
      <c r="G31" s="98">
        <v>10.756936724999999</v>
      </c>
      <c r="H31" s="98">
        <v>0.90386752889999999</v>
      </c>
      <c r="I31" s="99">
        <v>6.1087354918000001</v>
      </c>
      <c r="J31" s="98">
        <v>3.6179131655000001</v>
      </c>
      <c r="K31" s="98">
        <v>10.314412646999999</v>
      </c>
      <c r="L31" s="98">
        <v>1.0328681737000001</v>
      </c>
      <c r="M31" s="98">
        <v>0.61111826579999995</v>
      </c>
      <c r="N31" s="98">
        <v>1.7456795581</v>
      </c>
      <c r="O31" s="110">
        <v>16</v>
      </c>
      <c r="P31" s="110">
        <v>23114</v>
      </c>
      <c r="Q31" s="111">
        <v>7.1540486781999997</v>
      </c>
      <c r="R31" s="98">
        <v>4.3781830535999999</v>
      </c>
      <c r="S31" s="98">
        <v>11.689874969</v>
      </c>
      <c r="T31" s="98">
        <v>0.3517090189</v>
      </c>
      <c r="U31" s="99">
        <v>6.9222116466000001</v>
      </c>
      <c r="V31" s="98">
        <v>4.2407677440000002</v>
      </c>
      <c r="W31" s="98">
        <v>11.299136612</v>
      </c>
      <c r="X31" s="98">
        <v>1.2627861440999999</v>
      </c>
      <c r="Y31" s="98">
        <v>0.77280839769999998</v>
      </c>
      <c r="Z31" s="98">
        <v>2.0634207008000001</v>
      </c>
      <c r="AA31" s="110">
        <v>14</v>
      </c>
      <c r="AB31" s="110">
        <v>23128</v>
      </c>
      <c r="AC31" s="111">
        <v>6.2811166365000002</v>
      </c>
      <c r="AD31" s="98">
        <v>3.7163278921999998</v>
      </c>
      <c r="AE31" s="98">
        <v>10.615970212000001</v>
      </c>
      <c r="AF31" s="98">
        <v>0.53131733400000003</v>
      </c>
      <c r="AG31" s="99">
        <v>6.0532687651000003</v>
      </c>
      <c r="AH31" s="98">
        <v>3.5850628644000002</v>
      </c>
      <c r="AI31" s="98">
        <v>10.220758779000001</v>
      </c>
      <c r="AJ31" s="98">
        <v>1.1824878184000001</v>
      </c>
      <c r="AK31" s="98">
        <v>0.69963872920000003</v>
      </c>
      <c r="AL31" s="98">
        <v>1.9985706655</v>
      </c>
      <c r="AM31" s="98">
        <v>0.72215241740000002</v>
      </c>
      <c r="AN31" s="98">
        <v>0.87798069580000004</v>
      </c>
      <c r="AO31" s="98">
        <v>0.42852499170000002</v>
      </c>
      <c r="AP31" s="98">
        <v>1.7988451485000001</v>
      </c>
      <c r="AQ31" s="98">
        <v>0.74933374539999997</v>
      </c>
      <c r="AR31" s="98">
        <v>1.1240429543999999</v>
      </c>
      <c r="AS31" s="98">
        <v>0.54862311490000004</v>
      </c>
      <c r="AT31" s="98">
        <v>2.3029882061000002</v>
      </c>
      <c r="AU31" s="96" t="s">
        <v>28</v>
      </c>
      <c r="AV31" s="96" t="s">
        <v>28</v>
      </c>
      <c r="AW31" s="96" t="s">
        <v>28</v>
      </c>
      <c r="AX31" s="96" t="s">
        <v>28</v>
      </c>
      <c r="AY31" s="96" t="s">
        <v>28</v>
      </c>
      <c r="AZ31" s="96" t="s">
        <v>28</v>
      </c>
      <c r="BA31" s="96" t="s">
        <v>28</v>
      </c>
      <c r="BB31" s="96" t="s">
        <v>28</v>
      </c>
      <c r="BC31" s="102" t="s">
        <v>28</v>
      </c>
      <c r="BD31" s="103">
        <v>2.8</v>
      </c>
      <c r="BE31" s="103">
        <v>3.2</v>
      </c>
      <c r="BF31" s="103">
        <v>2.8</v>
      </c>
    </row>
    <row r="32" spans="1:58" x14ac:dyDescent="0.3">
      <c r="A32" s="10"/>
      <c r="B32" t="s">
        <v>413</v>
      </c>
      <c r="C32" s="96">
        <v>25</v>
      </c>
      <c r="D32" s="110">
        <v>39332</v>
      </c>
      <c r="E32" s="111">
        <v>5.5876146648000002</v>
      </c>
      <c r="F32" s="98">
        <v>3.7705905149999999</v>
      </c>
      <c r="G32" s="98">
        <v>8.2802514665999993</v>
      </c>
      <c r="H32" s="98">
        <v>0.6258189488</v>
      </c>
      <c r="I32" s="99">
        <v>6.356147666</v>
      </c>
      <c r="J32" s="98">
        <v>4.2949060634</v>
      </c>
      <c r="K32" s="98">
        <v>9.4066348730999998</v>
      </c>
      <c r="L32" s="98">
        <v>0.90678089380000004</v>
      </c>
      <c r="M32" s="98">
        <v>0.61190680509999995</v>
      </c>
      <c r="N32" s="98">
        <v>1.3437529745000001</v>
      </c>
      <c r="O32" s="110">
        <v>42</v>
      </c>
      <c r="P32" s="110">
        <v>40052</v>
      </c>
      <c r="Q32" s="111">
        <v>9.3570112919999993</v>
      </c>
      <c r="R32" s="98">
        <v>6.9031478965000002</v>
      </c>
      <c r="S32" s="98">
        <v>12.683150011</v>
      </c>
      <c r="T32" s="98">
        <v>1.2230682E-3</v>
      </c>
      <c r="U32" s="99">
        <v>10.486367722000001</v>
      </c>
      <c r="V32" s="98">
        <v>7.7496454413000002</v>
      </c>
      <c r="W32" s="98">
        <v>14.189540518999999</v>
      </c>
      <c r="X32" s="98">
        <v>1.6516387770000001</v>
      </c>
      <c r="Y32" s="98">
        <v>1.2184987699000001</v>
      </c>
      <c r="Z32" s="98">
        <v>2.2387471511000001</v>
      </c>
      <c r="AA32" s="110">
        <v>27</v>
      </c>
      <c r="AB32" s="110">
        <v>41974</v>
      </c>
      <c r="AC32" s="111">
        <v>5.9133230408999999</v>
      </c>
      <c r="AD32" s="98">
        <v>4.0496733823</v>
      </c>
      <c r="AE32" s="98">
        <v>8.6346196555999999</v>
      </c>
      <c r="AF32" s="98">
        <v>0.57860735460000001</v>
      </c>
      <c r="AG32" s="99">
        <v>6.4325534854999997</v>
      </c>
      <c r="AH32" s="98">
        <v>4.4113304590000002</v>
      </c>
      <c r="AI32" s="98">
        <v>9.3798786394999993</v>
      </c>
      <c r="AJ32" s="98">
        <v>1.1132467150000001</v>
      </c>
      <c r="AK32" s="98">
        <v>0.76239460599999997</v>
      </c>
      <c r="AL32" s="98">
        <v>1.6255600955</v>
      </c>
      <c r="AM32" s="98">
        <v>6.2823784600000002E-2</v>
      </c>
      <c r="AN32" s="98">
        <v>0.63196707330000002</v>
      </c>
      <c r="AO32" s="98">
        <v>0.38969666790000002</v>
      </c>
      <c r="AP32" s="98">
        <v>1.0248544948</v>
      </c>
      <c r="AQ32" s="98">
        <v>4.1249435899999999E-2</v>
      </c>
      <c r="AR32" s="98">
        <v>1.6745985279</v>
      </c>
      <c r="AS32" s="98">
        <v>1.020684787</v>
      </c>
      <c r="AT32" s="98">
        <v>2.7474498155</v>
      </c>
      <c r="AU32" s="96" t="s">
        <v>28</v>
      </c>
      <c r="AV32" s="96">
        <v>2</v>
      </c>
      <c r="AW32" s="96" t="s">
        <v>28</v>
      </c>
      <c r="AX32" s="96" t="s">
        <v>28</v>
      </c>
      <c r="AY32" s="96" t="s">
        <v>28</v>
      </c>
      <c r="AZ32" s="96" t="s">
        <v>28</v>
      </c>
      <c r="BA32" s="96" t="s">
        <v>28</v>
      </c>
      <c r="BB32" s="96" t="s">
        <v>28</v>
      </c>
      <c r="BC32" s="102">
        <v>-2</v>
      </c>
      <c r="BD32" s="103">
        <v>5</v>
      </c>
      <c r="BE32" s="103">
        <v>8.4</v>
      </c>
      <c r="BF32" s="103">
        <v>5.4</v>
      </c>
    </row>
    <row r="33" spans="1:93" x14ac:dyDescent="0.3">
      <c r="A33" s="10"/>
      <c r="B33" t="s">
        <v>414</v>
      </c>
      <c r="C33" s="96">
        <v>25</v>
      </c>
      <c r="D33" s="110">
        <v>69579</v>
      </c>
      <c r="E33" s="111">
        <v>3.8786483152</v>
      </c>
      <c r="F33" s="98">
        <v>2.6173855707000002</v>
      </c>
      <c r="G33" s="98">
        <v>5.7476868984999996</v>
      </c>
      <c r="H33" s="98">
        <v>2.1063475599999999E-2</v>
      </c>
      <c r="I33" s="99">
        <v>3.5930381293</v>
      </c>
      <c r="J33" s="98">
        <v>2.4278481334999999</v>
      </c>
      <c r="K33" s="98">
        <v>5.3174343239999997</v>
      </c>
      <c r="L33" s="98">
        <v>0.62944286559999996</v>
      </c>
      <c r="M33" s="98">
        <v>0.42476000400000002</v>
      </c>
      <c r="N33" s="98">
        <v>0.9327580687</v>
      </c>
      <c r="O33" s="110">
        <v>28</v>
      </c>
      <c r="P33" s="110">
        <v>82053</v>
      </c>
      <c r="Q33" s="111">
        <v>3.7352452275000001</v>
      </c>
      <c r="R33" s="98">
        <v>2.5754266994999999</v>
      </c>
      <c r="S33" s="98">
        <v>5.4173768224999996</v>
      </c>
      <c r="T33" s="98">
        <v>2.81028782E-2</v>
      </c>
      <c r="U33" s="99">
        <v>3.4124285523000002</v>
      </c>
      <c r="V33" s="98">
        <v>2.3561427311999998</v>
      </c>
      <c r="W33" s="98">
        <v>4.9422594268999998</v>
      </c>
      <c r="X33" s="98">
        <v>0.65932119420000002</v>
      </c>
      <c r="Y33" s="98">
        <v>0.45459757090000003</v>
      </c>
      <c r="Z33" s="98">
        <v>0.95624012309999995</v>
      </c>
      <c r="AA33" s="110">
        <v>18</v>
      </c>
      <c r="AB33" s="110">
        <v>88838</v>
      </c>
      <c r="AC33" s="111">
        <v>2.1977770096000002</v>
      </c>
      <c r="AD33" s="98">
        <v>1.3831365737000001</v>
      </c>
      <c r="AE33" s="98">
        <v>3.4922247562000002</v>
      </c>
      <c r="AF33" s="98">
        <v>1.8774770000000001E-4</v>
      </c>
      <c r="AG33" s="99">
        <v>2.0261599765999998</v>
      </c>
      <c r="AH33" s="98">
        <v>1.2765669738000001</v>
      </c>
      <c r="AI33" s="98">
        <v>3.2159098074000001</v>
      </c>
      <c r="AJ33" s="98">
        <v>0.41375517950000001</v>
      </c>
      <c r="AK33" s="98">
        <v>0.26039034849999998</v>
      </c>
      <c r="AL33" s="98">
        <v>0.65744890160000002</v>
      </c>
      <c r="AM33" s="98">
        <v>7.9165828499999993E-2</v>
      </c>
      <c r="AN33" s="98">
        <v>0.58838894789999996</v>
      </c>
      <c r="AO33" s="98">
        <v>0.32546820659999998</v>
      </c>
      <c r="AP33" s="98">
        <v>1.0637031423000001</v>
      </c>
      <c r="AQ33" s="98">
        <v>0.89110004470000004</v>
      </c>
      <c r="AR33" s="98">
        <v>0.96302756109999998</v>
      </c>
      <c r="AS33" s="98">
        <v>0.56159004550000002</v>
      </c>
      <c r="AT33" s="98">
        <v>1.6514218707999999</v>
      </c>
      <c r="AU33" s="96" t="s">
        <v>28</v>
      </c>
      <c r="AV33" s="96" t="s">
        <v>28</v>
      </c>
      <c r="AW33" s="96">
        <v>3</v>
      </c>
      <c r="AX33" s="96" t="s">
        <v>28</v>
      </c>
      <c r="AY33" s="96" t="s">
        <v>28</v>
      </c>
      <c r="AZ33" s="96" t="s">
        <v>28</v>
      </c>
      <c r="BA33" s="96" t="s">
        <v>28</v>
      </c>
      <c r="BB33" s="96" t="s">
        <v>28</v>
      </c>
      <c r="BC33" s="102">
        <v>-3</v>
      </c>
      <c r="BD33" s="103">
        <v>5</v>
      </c>
      <c r="BE33" s="103">
        <v>5.6</v>
      </c>
      <c r="BF33" s="103">
        <v>3.6</v>
      </c>
    </row>
    <row r="34" spans="1:93" x14ac:dyDescent="0.3">
      <c r="A34" s="10"/>
      <c r="B34" t="s">
        <v>415</v>
      </c>
      <c r="C34" s="96">
        <v>25</v>
      </c>
      <c r="D34" s="110">
        <v>35760</v>
      </c>
      <c r="E34" s="111">
        <v>8.3041792063000006</v>
      </c>
      <c r="F34" s="98">
        <v>5.6037822297000002</v>
      </c>
      <c r="G34" s="98">
        <v>12.305865835000001</v>
      </c>
      <c r="H34" s="98">
        <v>0.13708427179999999</v>
      </c>
      <c r="I34" s="99">
        <v>6.9910514541</v>
      </c>
      <c r="J34" s="98">
        <v>4.7239162551999998</v>
      </c>
      <c r="K34" s="98">
        <v>10.346246164</v>
      </c>
      <c r="L34" s="98">
        <v>1.3476360656999999</v>
      </c>
      <c r="M34" s="98">
        <v>0.90940463220000001</v>
      </c>
      <c r="N34" s="98">
        <v>1.9970460905</v>
      </c>
      <c r="O34" s="110">
        <v>24</v>
      </c>
      <c r="P34" s="110">
        <v>37020</v>
      </c>
      <c r="Q34" s="111">
        <v>7.8897847433999999</v>
      </c>
      <c r="R34" s="98">
        <v>5.2813597562999997</v>
      </c>
      <c r="S34" s="98">
        <v>11.786491769</v>
      </c>
      <c r="T34" s="98">
        <v>0.1058129579</v>
      </c>
      <c r="U34" s="99">
        <v>6.4829821717999998</v>
      </c>
      <c r="V34" s="98">
        <v>4.3453427665</v>
      </c>
      <c r="W34" s="98">
        <v>9.6722077172999992</v>
      </c>
      <c r="X34" s="98">
        <v>1.3926534892</v>
      </c>
      <c r="Y34" s="98">
        <v>0.93223127520000004</v>
      </c>
      <c r="Z34" s="98">
        <v>2.0804748699000002</v>
      </c>
      <c r="AA34" s="110">
        <v>22</v>
      </c>
      <c r="AB34" s="110">
        <v>38499</v>
      </c>
      <c r="AC34" s="111">
        <v>6.8481851398</v>
      </c>
      <c r="AD34" s="98">
        <v>4.5035248150999996</v>
      </c>
      <c r="AE34" s="98">
        <v>10.413540867</v>
      </c>
      <c r="AF34" s="98">
        <v>0.23481178699999999</v>
      </c>
      <c r="AG34" s="99">
        <v>5.7144341410999999</v>
      </c>
      <c r="AH34" s="98">
        <v>3.7626727923000001</v>
      </c>
      <c r="AI34" s="98">
        <v>8.6786067659999997</v>
      </c>
      <c r="AJ34" s="98">
        <v>1.2892445682</v>
      </c>
      <c r="AK34" s="98">
        <v>0.84783702360000002</v>
      </c>
      <c r="AL34" s="98">
        <v>1.9604611622999999</v>
      </c>
      <c r="AM34" s="98">
        <v>0.63145268320000003</v>
      </c>
      <c r="AN34" s="98">
        <v>0.86798123940000005</v>
      </c>
      <c r="AO34" s="98">
        <v>0.48670559689999998</v>
      </c>
      <c r="AP34" s="98">
        <v>1.5479407605</v>
      </c>
      <c r="AQ34" s="98">
        <v>0.85783781299999995</v>
      </c>
      <c r="AR34" s="98">
        <v>0.95009808279999997</v>
      </c>
      <c r="AS34" s="98">
        <v>0.54264579349999997</v>
      </c>
      <c r="AT34" s="98">
        <v>1.6634909508</v>
      </c>
      <c r="AU34" s="96" t="s">
        <v>28</v>
      </c>
      <c r="AV34" s="96" t="s">
        <v>28</v>
      </c>
      <c r="AW34" s="96" t="s">
        <v>28</v>
      </c>
      <c r="AX34" s="96" t="s">
        <v>28</v>
      </c>
      <c r="AY34" s="96" t="s">
        <v>28</v>
      </c>
      <c r="AZ34" s="96" t="s">
        <v>28</v>
      </c>
      <c r="BA34" s="96" t="s">
        <v>28</v>
      </c>
      <c r="BB34" s="96" t="s">
        <v>28</v>
      </c>
      <c r="BC34" s="102" t="s">
        <v>28</v>
      </c>
      <c r="BD34" s="103">
        <v>5</v>
      </c>
      <c r="BE34" s="103">
        <v>4.8</v>
      </c>
      <c r="BF34" s="103">
        <v>4.4000000000000004</v>
      </c>
    </row>
    <row r="35" spans="1:93" x14ac:dyDescent="0.3">
      <c r="A35" s="10"/>
      <c r="B35" t="s">
        <v>416</v>
      </c>
      <c r="C35" s="96">
        <v>58</v>
      </c>
      <c r="D35" s="110">
        <v>72602</v>
      </c>
      <c r="E35" s="111">
        <v>7.7443063269000003</v>
      </c>
      <c r="F35" s="98">
        <v>5.9751237449000003</v>
      </c>
      <c r="G35" s="98">
        <v>10.037328605000001</v>
      </c>
      <c r="H35" s="98">
        <v>8.4133795400000003E-2</v>
      </c>
      <c r="I35" s="99">
        <v>7.9887606401999998</v>
      </c>
      <c r="J35" s="98">
        <v>6.1760552248999998</v>
      </c>
      <c r="K35" s="98">
        <v>10.333504841</v>
      </c>
      <c r="L35" s="98">
        <v>1.2567776117</v>
      </c>
      <c r="M35" s="98">
        <v>0.96966744760000001</v>
      </c>
      <c r="N35" s="98">
        <v>1.6288986178</v>
      </c>
      <c r="O35" s="110">
        <v>43</v>
      </c>
      <c r="P35" s="110">
        <v>76220</v>
      </c>
      <c r="Q35" s="111">
        <v>5.4798664186000003</v>
      </c>
      <c r="R35" s="98">
        <v>4.0570768376000004</v>
      </c>
      <c r="S35" s="98">
        <v>7.4016187438000003</v>
      </c>
      <c r="T35" s="98">
        <v>0.82823935650000002</v>
      </c>
      <c r="U35" s="99">
        <v>5.6415638939999999</v>
      </c>
      <c r="V35" s="98">
        <v>4.1840078698000003</v>
      </c>
      <c r="W35" s="98">
        <v>7.6068793750000001</v>
      </c>
      <c r="X35" s="98">
        <v>0.9672703802</v>
      </c>
      <c r="Y35" s="98">
        <v>0.71612881689999996</v>
      </c>
      <c r="Z35" s="98">
        <v>1.3064856019</v>
      </c>
      <c r="AA35" s="110">
        <v>53</v>
      </c>
      <c r="AB35" s="110">
        <v>78280</v>
      </c>
      <c r="AC35" s="111">
        <v>6.5360018104000002</v>
      </c>
      <c r="AD35" s="98">
        <v>4.9837622967000001</v>
      </c>
      <c r="AE35" s="98">
        <v>8.5717008801999999</v>
      </c>
      <c r="AF35" s="98">
        <v>0.1338222446</v>
      </c>
      <c r="AG35" s="99">
        <v>6.7705671946999999</v>
      </c>
      <c r="AH35" s="98">
        <v>5.1725360791000004</v>
      </c>
      <c r="AI35" s="98">
        <v>8.8623026377999992</v>
      </c>
      <c r="AJ35" s="98">
        <v>1.2304726961000001</v>
      </c>
      <c r="AK35" s="98">
        <v>0.93824689890000001</v>
      </c>
      <c r="AL35" s="98">
        <v>1.6137149586999999</v>
      </c>
      <c r="AM35" s="98">
        <v>0.3904954779</v>
      </c>
      <c r="AN35" s="98">
        <v>1.1927301345000001</v>
      </c>
      <c r="AO35" s="98">
        <v>0.79770113389999997</v>
      </c>
      <c r="AP35" s="98">
        <v>1.7833811603</v>
      </c>
      <c r="AQ35" s="98">
        <v>8.5663879200000001E-2</v>
      </c>
      <c r="AR35" s="98">
        <v>0.70759938820000001</v>
      </c>
      <c r="AS35" s="98">
        <v>0.47697046780000002</v>
      </c>
      <c r="AT35" s="98">
        <v>1.0497440155</v>
      </c>
      <c r="AU35" s="96" t="s">
        <v>28</v>
      </c>
      <c r="AV35" s="96" t="s">
        <v>28</v>
      </c>
      <c r="AW35" s="96" t="s">
        <v>28</v>
      </c>
      <c r="AX35" s="96" t="s">
        <v>28</v>
      </c>
      <c r="AY35" s="96" t="s">
        <v>28</v>
      </c>
      <c r="AZ35" s="96" t="s">
        <v>28</v>
      </c>
      <c r="BA35" s="96" t="s">
        <v>28</v>
      </c>
      <c r="BB35" s="96" t="s">
        <v>28</v>
      </c>
      <c r="BC35" s="102" t="s">
        <v>28</v>
      </c>
      <c r="BD35" s="103">
        <v>11.6</v>
      </c>
      <c r="BE35" s="103">
        <v>8.6</v>
      </c>
      <c r="BF35" s="103">
        <v>10.6</v>
      </c>
    </row>
    <row r="36" spans="1:93" x14ac:dyDescent="0.3">
      <c r="A36" s="10"/>
      <c r="B36" t="s">
        <v>417</v>
      </c>
      <c r="C36" s="96">
        <v>20</v>
      </c>
      <c r="D36" s="110">
        <v>30857</v>
      </c>
      <c r="E36" s="111">
        <v>7.2492582885000001</v>
      </c>
      <c r="F36" s="98">
        <v>4.6714082673000004</v>
      </c>
      <c r="G36" s="98">
        <v>11.249658074999999</v>
      </c>
      <c r="H36" s="98">
        <v>0.46861121890000001</v>
      </c>
      <c r="I36" s="99">
        <v>6.4815114884999998</v>
      </c>
      <c r="J36" s="98">
        <v>4.1815938063999996</v>
      </c>
      <c r="K36" s="98">
        <v>10.046406494999999</v>
      </c>
      <c r="L36" s="98">
        <v>1.1764391971999999</v>
      </c>
      <c r="M36" s="98">
        <v>0.75809518340000004</v>
      </c>
      <c r="N36" s="98">
        <v>1.8256403880000001</v>
      </c>
      <c r="O36" s="110">
        <v>19</v>
      </c>
      <c r="P36" s="110">
        <v>31071</v>
      </c>
      <c r="Q36" s="111">
        <v>6.7548674432000002</v>
      </c>
      <c r="R36" s="98">
        <v>4.3036533351999999</v>
      </c>
      <c r="S36" s="98">
        <v>10.602209477000001</v>
      </c>
      <c r="T36" s="98">
        <v>0.44439443540000001</v>
      </c>
      <c r="U36" s="99">
        <v>6.1150268738999998</v>
      </c>
      <c r="V36" s="98">
        <v>3.900491567</v>
      </c>
      <c r="W36" s="98">
        <v>9.5868823266999996</v>
      </c>
      <c r="X36" s="98">
        <v>1.1923252687000001</v>
      </c>
      <c r="Y36" s="98">
        <v>0.75965289660000002</v>
      </c>
      <c r="Z36" s="98">
        <v>1.8714330619999999</v>
      </c>
      <c r="AA36" s="110">
        <v>26</v>
      </c>
      <c r="AB36" s="110">
        <v>32253</v>
      </c>
      <c r="AC36" s="111">
        <v>9.0934695095000002</v>
      </c>
      <c r="AD36" s="98">
        <v>6.1831249787999996</v>
      </c>
      <c r="AE36" s="98">
        <v>13.373688548000001</v>
      </c>
      <c r="AF36" s="98">
        <v>6.2994616999999999E-3</v>
      </c>
      <c r="AG36" s="99">
        <v>8.0612656187000002</v>
      </c>
      <c r="AH36" s="98">
        <v>5.4886921724000004</v>
      </c>
      <c r="AI36" s="98">
        <v>11.839615219000001</v>
      </c>
      <c r="AJ36" s="98">
        <v>1.7119435195999999</v>
      </c>
      <c r="AK36" s="98">
        <v>1.164039834</v>
      </c>
      <c r="AL36" s="98">
        <v>2.5177408269999999</v>
      </c>
      <c r="AM36" s="98">
        <v>0.32461871990000002</v>
      </c>
      <c r="AN36" s="98">
        <v>1.3462099125</v>
      </c>
      <c r="AO36" s="98">
        <v>0.74508456690000002</v>
      </c>
      <c r="AP36" s="98">
        <v>2.43231602</v>
      </c>
      <c r="AQ36" s="98">
        <v>0.82549205339999998</v>
      </c>
      <c r="AR36" s="98">
        <v>0.93180118219999997</v>
      </c>
      <c r="AS36" s="98">
        <v>0.49731296460000002</v>
      </c>
      <c r="AT36" s="98">
        <v>1.7458894195000001</v>
      </c>
      <c r="AU36" s="96" t="s">
        <v>28</v>
      </c>
      <c r="AV36" s="96" t="s">
        <v>28</v>
      </c>
      <c r="AW36" s="96" t="s">
        <v>28</v>
      </c>
      <c r="AX36" s="96" t="s">
        <v>28</v>
      </c>
      <c r="AY36" s="96" t="s">
        <v>28</v>
      </c>
      <c r="AZ36" s="96" t="s">
        <v>28</v>
      </c>
      <c r="BA36" s="96" t="s">
        <v>28</v>
      </c>
      <c r="BB36" s="96" t="s">
        <v>28</v>
      </c>
      <c r="BC36" s="102" t="s">
        <v>28</v>
      </c>
      <c r="BD36" s="103">
        <v>4</v>
      </c>
      <c r="BE36" s="103">
        <v>3.8</v>
      </c>
      <c r="BF36" s="103">
        <v>5.2</v>
      </c>
      <c r="BQ36" s="52"/>
    </row>
    <row r="37" spans="1:93" s="3" customFormat="1" x14ac:dyDescent="0.3">
      <c r="A37" s="10"/>
      <c r="B37" s="3" t="s">
        <v>418</v>
      </c>
      <c r="C37" s="107">
        <v>31</v>
      </c>
      <c r="D37" s="108">
        <v>65452</v>
      </c>
      <c r="E37" s="106">
        <v>5.4223340101000002</v>
      </c>
      <c r="F37" s="104">
        <v>3.8077018329999999</v>
      </c>
      <c r="G37" s="104">
        <v>7.7216408760000004</v>
      </c>
      <c r="H37" s="104">
        <v>0.47830795780000002</v>
      </c>
      <c r="I37" s="109">
        <v>4.7362953004000001</v>
      </c>
      <c r="J37" s="104">
        <v>3.3308759735</v>
      </c>
      <c r="K37" s="104">
        <v>6.7347128354999999</v>
      </c>
      <c r="L37" s="104">
        <v>0.87995847520000003</v>
      </c>
      <c r="M37" s="104">
        <v>0.61792938109999995</v>
      </c>
      <c r="N37" s="104">
        <v>1.2530993698999999</v>
      </c>
      <c r="O37" s="108">
        <v>24</v>
      </c>
      <c r="P37" s="108">
        <v>71720</v>
      </c>
      <c r="Q37" s="106">
        <v>3.7954948099000001</v>
      </c>
      <c r="R37" s="104">
        <v>2.540674857</v>
      </c>
      <c r="S37" s="104">
        <v>5.6700607760999997</v>
      </c>
      <c r="T37" s="104">
        <v>5.0482473200000003E-2</v>
      </c>
      <c r="U37" s="109">
        <v>3.3463469045999998</v>
      </c>
      <c r="V37" s="104">
        <v>2.2429530008</v>
      </c>
      <c r="W37" s="104">
        <v>4.9925422434</v>
      </c>
      <c r="X37" s="104">
        <v>0.66995605859999996</v>
      </c>
      <c r="Y37" s="104">
        <v>0.44846340169999999</v>
      </c>
      <c r="Z37" s="104">
        <v>1.0008422511999999</v>
      </c>
      <c r="AA37" s="108">
        <v>16</v>
      </c>
      <c r="AB37" s="108">
        <v>80456</v>
      </c>
      <c r="AC37" s="106">
        <v>2.1782054177000001</v>
      </c>
      <c r="AD37" s="104">
        <v>1.3330139808999999</v>
      </c>
      <c r="AE37" s="104">
        <v>3.5592866313</v>
      </c>
      <c r="AF37" s="104">
        <v>3.7376050000000001E-4</v>
      </c>
      <c r="AG37" s="109">
        <v>1.9886646117</v>
      </c>
      <c r="AH37" s="104">
        <v>1.2183193998999999</v>
      </c>
      <c r="AI37" s="104">
        <v>3.2461002741999998</v>
      </c>
      <c r="AJ37" s="104">
        <v>0.4100706167</v>
      </c>
      <c r="AK37" s="104">
        <v>0.25095423080000001</v>
      </c>
      <c r="AL37" s="104">
        <v>0.67007402140000005</v>
      </c>
      <c r="AM37" s="104">
        <v>8.5328909100000003E-2</v>
      </c>
      <c r="AN37" s="104">
        <v>0.57389234519999999</v>
      </c>
      <c r="AO37" s="104">
        <v>0.30486345300000001</v>
      </c>
      <c r="AP37" s="104">
        <v>1.0803276701</v>
      </c>
      <c r="AQ37" s="104">
        <v>0.1895343031</v>
      </c>
      <c r="AR37" s="104">
        <v>0.69997436580000005</v>
      </c>
      <c r="AS37" s="104">
        <v>0.41081548559999997</v>
      </c>
      <c r="AT37" s="104">
        <v>1.1926622291</v>
      </c>
      <c r="AU37" s="107" t="s">
        <v>28</v>
      </c>
      <c r="AV37" s="107" t="s">
        <v>28</v>
      </c>
      <c r="AW37" s="107">
        <v>3</v>
      </c>
      <c r="AX37" s="107" t="s">
        <v>28</v>
      </c>
      <c r="AY37" s="107" t="s">
        <v>28</v>
      </c>
      <c r="AZ37" s="107" t="s">
        <v>28</v>
      </c>
      <c r="BA37" s="107" t="s">
        <v>28</v>
      </c>
      <c r="BB37" s="107" t="s">
        <v>28</v>
      </c>
      <c r="BC37" s="100">
        <v>-3</v>
      </c>
      <c r="BD37" s="101">
        <v>6.2</v>
      </c>
      <c r="BE37" s="101">
        <v>4.8</v>
      </c>
      <c r="BF37" s="101">
        <v>3.2</v>
      </c>
      <c r="BG37" s="43"/>
      <c r="BH37" s="43"/>
      <c r="BI37" s="43"/>
      <c r="BJ37" s="43"/>
      <c r="BK37" s="43"/>
      <c r="BL37" s="43"/>
      <c r="BM37" s="43"/>
      <c r="BN37" s="43"/>
      <c r="BO37" s="43"/>
      <c r="BP37" s="43"/>
      <c r="BQ37" s="43"/>
      <c r="BR37" s="43"/>
      <c r="BS37" s="43"/>
      <c r="BT37" s="43"/>
      <c r="BU37" s="43"/>
      <c r="BV37" s="43"/>
      <c r="BW37" s="43"/>
    </row>
    <row r="38" spans="1:93" x14ac:dyDescent="0.3">
      <c r="A38" s="10"/>
      <c r="B38" t="s">
        <v>419</v>
      </c>
      <c r="C38" s="96">
        <v>25</v>
      </c>
      <c r="D38" s="110">
        <v>39470</v>
      </c>
      <c r="E38" s="111">
        <v>5.8941871918000004</v>
      </c>
      <c r="F38" s="98">
        <v>3.9773440912</v>
      </c>
      <c r="G38" s="98">
        <v>8.7348345668</v>
      </c>
      <c r="H38" s="98">
        <v>0.82475503849999998</v>
      </c>
      <c r="I38" s="99">
        <v>6.3339244996000001</v>
      </c>
      <c r="J38" s="98">
        <v>4.2798896702000002</v>
      </c>
      <c r="K38" s="98">
        <v>9.373746208</v>
      </c>
      <c r="L38" s="98">
        <v>0.95653273370000003</v>
      </c>
      <c r="M38" s="98">
        <v>0.6454596185</v>
      </c>
      <c r="N38" s="98">
        <v>1.4175245738</v>
      </c>
      <c r="O38" s="110">
        <v>20</v>
      </c>
      <c r="P38" s="110">
        <v>39540</v>
      </c>
      <c r="Q38" s="111">
        <v>4.4611766374000004</v>
      </c>
      <c r="R38" s="98">
        <v>2.8746186778</v>
      </c>
      <c r="S38" s="98">
        <v>6.9233867934999997</v>
      </c>
      <c r="T38" s="98">
        <v>0.2866033395</v>
      </c>
      <c r="U38" s="99">
        <v>5.0581689428000001</v>
      </c>
      <c r="V38" s="98">
        <v>3.2633141145</v>
      </c>
      <c r="W38" s="98">
        <v>7.8402115630999996</v>
      </c>
      <c r="X38" s="98">
        <v>0.78745788539999995</v>
      </c>
      <c r="Y38" s="98">
        <v>0.50740899299999997</v>
      </c>
      <c r="Z38" s="98">
        <v>1.2220712083</v>
      </c>
      <c r="AA38" s="110">
        <v>25</v>
      </c>
      <c r="AB38" s="110">
        <v>40630</v>
      </c>
      <c r="AC38" s="111">
        <v>5.1724937992999998</v>
      </c>
      <c r="AD38" s="98">
        <v>3.4902396985999999</v>
      </c>
      <c r="AE38" s="98">
        <v>7.6655744058000002</v>
      </c>
      <c r="AF38" s="98">
        <v>0.89467466259999995</v>
      </c>
      <c r="AG38" s="99">
        <v>6.1530888505999997</v>
      </c>
      <c r="AH38" s="98">
        <v>4.1576973980999998</v>
      </c>
      <c r="AI38" s="98">
        <v>9.1061226391000005</v>
      </c>
      <c r="AJ38" s="98">
        <v>0.97377763579999999</v>
      </c>
      <c r="AK38" s="98">
        <v>0.65707519309999995</v>
      </c>
      <c r="AL38" s="98">
        <v>1.4431268961999999</v>
      </c>
      <c r="AM38" s="98">
        <v>0.62191585429999996</v>
      </c>
      <c r="AN38" s="98">
        <v>1.1594460877999999</v>
      </c>
      <c r="AO38" s="98">
        <v>0.64400292250000002</v>
      </c>
      <c r="AP38" s="98">
        <v>2.0874365372999999</v>
      </c>
      <c r="AQ38" s="98">
        <v>0.3531434396</v>
      </c>
      <c r="AR38" s="98">
        <v>0.75687732549999998</v>
      </c>
      <c r="AS38" s="98">
        <v>0.42040109780000001</v>
      </c>
      <c r="AT38" s="98">
        <v>1.3626588721999999</v>
      </c>
      <c r="AU38" s="96" t="s">
        <v>28</v>
      </c>
      <c r="AV38" s="96" t="s">
        <v>28</v>
      </c>
      <c r="AW38" s="96" t="s">
        <v>28</v>
      </c>
      <c r="AX38" s="96" t="s">
        <v>28</v>
      </c>
      <c r="AY38" s="96" t="s">
        <v>28</v>
      </c>
      <c r="AZ38" s="96" t="s">
        <v>28</v>
      </c>
      <c r="BA38" s="96" t="s">
        <v>28</v>
      </c>
      <c r="BB38" s="96" t="s">
        <v>28</v>
      </c>
      <c r="BC38" s="102" t="s">
        <v>28</v>
      </c>
      <c r="BD38" s="103">
        <v>5</v>
      </c>
      <c r="BE38" s="103">
        <v>4</v>
      </c>
      <c r="BF38" s="103">
        <v>5</v>
      </c>
    </row>
    <row r="39" spans="1:93" x14ac:dyDescent="0.3">
      <c r="A39" s="10"/>
      <c r="B39" t="s">
        <v>420</v>
      </c>
      <c r="C39" s="96">
        <v>18</v>
      </c>
      <c r="D39" s="110">
        <v>34469</v>
      </c>
      <c r="E39" s="111">
        <v>5.704932833</v>
      </c>
      <c r="F39" s="98">
        <v>3.5902687431000002</v>
      </c>
      <c r="G39" s="98">
        <v>9.0651315981000007</v>
      </c>
      <c r="H39" s="98">
        <v>0.74427136579999997</v>
      </c>
      <c r="I39" s="99">
        <v>5.2220836114000004</v>
      </c>
      <c r="J39" s="98">
        <v>3.2901348115000002</v>
      </c>
      <c r="K39" s="98">
        <v>8.2884619648999998</v>
      </c>
      <c r="L39" s="98">
        <v>0.92581976460000004</v>
      </c>
      <c r="M39" s="98">
        <v>0.58264345259999994</v>
      </c>
      <c r="N39" s="98">
        <v>1.4711265228999999</v>
      </c>
      <c r="O39" s="110">
        <v>25</v>
      </c>
      <c r="P39" s="110">
        <v>42826</v>
      </c>
      <c r="Q39" s="111">
        <v>6.4002335450999999</v>
      </c>
      <c r="R39" s="98">
        <v>4.318865948</v>
      </c>
      <c r="S39" s="98">
        <v>9.4846633179000008</v>
      </c>
      <c r="T39" s="98">
        <v>0.5433258835</v>
      </c>
      <c r="U39" s="99">
        <v>5.8375753046999996</v>
      </c>
      <c r="V39" s="98">
        <v>3.9445020615000002</v>
      </c>
      <c r="W39" s="98">
        <v>8.6391856075</v>
      </c>
      <c r="X39" s="98">
        <v>1.1297275994</v>
      </c>
      <c r="Y39" s="98">
        <v>0.762338128</v>
      </c>
      <c r="Z39" s="98">
        <v>1.6741710824</v>
      </c>
      <c r="AA39" s="110">
        <v>20</v>
      </c>
      <c r="AB39" s="110">
        <v>44973</v>
      </c>
      <c r="AC39" s="111">
        <v>4.7426943414</v>
      </c>
      <c r="AD39" s="98">
        <v>3.0560905475000002</v>
      </c>
      <c r="AE39" s="98">
        <v>7.3601057513999999</v>
      </c>
      <c r="AF39" s="98">
        <v>0.61327931170000005</v>
      </c>
      <c r="AG39" s="99">
        <v>4.4471127121</v>
      </c>
      <c r="AH39" s="98">
        <v>2.8690867873000001</v>
      </c>
      <c r="AI39" s="98">
        <v>6.8930684011999999</v>
      </c>
      <c r="AJ39" s="98">
        <v>0.89286326140000005</v>
      </c>
      <c r="AK39" s="98">
        <v>0.5753419421</v>
      </c>
      <c r="AL39" s="98">
        <v>1.3856191337999999</v>
      </c>
      <c r="AM39" s="98">
        <v>0.3177496259</v>
      </c>
      <c r="AN39" s="98">
        <v>0.74101894999999995</v>
      </c>
      <c r="AO39" s="98">
        <v>0.41159288049999998</v>
      </c>
      <c r="AP39" s="98">
        <v>1.3341073429999999</v>
      </c>
      <c r="AQ39" s="98">
        <v>0.70986850199999996</v>
      </c>
      <c r="AR39" s="98">
        <v>1.1218771075</v>
      </c>
      <c r="AS39" s="98">
        <v>0.61209758970000006</v>
      </c>
      <c r="AT39" s="98">
        <v>2.0562215332</v>
      </c>
      <c r="AU39" s="96" t="s">
        <v>28</v>
      </c>
      <c r="AV39" s="96" t="s">
        <v>28</v>
      </c>
      <c r="AW39" s="96" t="s">
        <v>28</v>
      </c>
      <c r="AX39" s="96" t="s">
        <v>28</v>
      </c>
      <c r="AY39" s="96" t="s">
        <v>28</v>
      </c>
      <c r="AZ39" s="96" t="s">
        <v>28</v>
      </c>
      <c r="BA39" s="96" t="s">
        <v>28</v>
      </c>
      <c r="BB39" s="96" t="s">
        <v>28</v>
      </c>
      <c r="BC39" s="102" t="s">
        <v>28</v>
      </c>
      <c r="BD39" s="103">
        <v>3.6</v>
      </c>
      <c r="BE39" s="103">
        <v>5</v>
      </c>
      <c r="BF39" s="103">
        <v>4</v>
      </c>
    </row>
    <row r="40" spans="1:93" x14ac:dyDescent="0.3">
      <c r="A40" s="10"/>
      <c r="B40" t="s">
        <v>421</v>
      </c>
      <c r="C40" s="96">
        <v>42</v>
      </c>
      <c r="D40" s="110">
        <v>79910</v>
      </c>
      <c r="E40" s="111">
        <v>5.9886137417</v>
      </c>
      <c r="F40" s="98">
        <v>4.4180165783999996</v>
      </c>
      <c r="G40" s="98">
        <v>8.1175554483999992</v>
      </c>
      <c r="H40" s="98">
        <v>0.85405500509999999</v>
      </c>
      <c r="I40" s="99">
        <v>5.2559129020000004</v>
      </c>
      <c r="J40" s="98">
        <v>3.8842297487000002</v>
      </c>
      <c r="K40" s="98">
        <v>7.1119944547999996</v>
      </c>
      <c r="L40" s="98">
        <v>0.97185665929999998</v>
      </c>
      <c r="M40" s="98">
        <v>0.71697374680000003</v>
      </c>
      <c r="N40" s="98">
        <v>1.3173500011999999</v>
      </c>
      <c r="O40" s="110">
        <v>32</v>
      </c>
      <c r="P40" s="110">
        <v>83348</v>
      </c>
      <c r="Q40" s="111">
        <v>4.1347393559999999</v>
      </c>
      <c r="R40" s="98">
        <v>2.9195418420000001</v>
      </c>
      <c r="S40" s="98">
        <v>5.8557371214999998</v>
      </c>
      <c r="T40" s="98">
        <v>7.6105521800000006E-2</v>
      </c>
      <c r="U40" s="99">
        <v>3.8393242788999999</v>
      </c>
      <c r="V40" s="98">
        <v>2.7150773041999998</v>
      </c>
      <c r="W40" s="98">
        <v>5.4290943745</v>
      </c>
      <c r="X40" s="98">
        <v>0.72983729949999998</v>
      </c>
      <c r="Y40" s="98">
        <v>0.51533853780000005</v>
      </c>
      <c r="Z40" s="98">
        <v>1.033616632</v>
      </c>
      <c r="AA40" s="110">
        <v>36</v>
      </c>
      <c r="AB40" s="110">
        <v>85514</v>
      </c>
      <c r="AC40" s="111">
        <v>4.2984876813000001</v>
      </c>
      <c r="AD40" s="98">
        <v>3.0956295661</v>
      </c>
      <c r="AE40" s="98">
        <v>5.9687362301000002</v>
      </c>
      <c r="AF40" s="98">
        <v>0.2063196873</v>
      </c>
      <c r="AG40" s="99">
        <v>4.2098369858</v>
      </c>
      <c r="AH40" s="98">
        <v>3.0366752894000002</v>
      </c>
      <c r="AI40" s="98">
        <v>5.8362273729999998</v>
      </c>
      <c r="AJ40" s="98">
        <v>0.80923657599999999</v>
      </c>
      <c r="AK40" s="98">
        <v>0.58278558800000002</v>
      </c>
      <c r="AL40" s="98">
        <v>1.1236788444000001</v>
      </c>
      <c r="AM40" s="98">
        <v>0.87299259350000002</v>
      </c>
      <c r="AN40" s="98">
        <v>1.0396030587</v>
      </c>
      <c r="AO40" s="98">
        <v>0.64574476359999999</v>
      </c>
      <c r="AP40" s="98">
        <v>1.6736868504</v>
      </c>
      <c r="AQ40" s="98">
        <v>0.11441071899999999</v>
      </c>
      <c r="AR40" s="98">
        <v>0.69043346829999996</v>
      </c>
      <c r="AS40" s="98">
        <v>0.43590070250000001</v>
      </c>
      <c r="AT40" s="98">
        <v>1.0935939572</v>
      </c>
      <c r="AU40" s="96" t="s">
        <v>28</v>
      </c>
      <c r="AV40" s="96" t="s">
        <v>28</v>
      </c>
      <c r="AW40" s="96" t="s">
        <v>28</v>
      </c>
      <c r="AX40" s="96" t="s">
        <v>28</v>
      </c>
      <c r="AY40" s="96" t="s">
        <v>28</v>
      </c>
      <c r="AZ40" s="96" t="s">
        <v>28</v>
      </c>
      <c r="BA40" s="96" t="s">
        <v>28</v>
      </c>
      <c r="BB40" s="96" t="s">
        <v>28</v>
      </c>
      <c r="BC40" s="102" t="s">
        <v>28</v>
      </c>
      <c r="BD40" s="103">
        <v>8.4</v>
      </c>
      <c r="BE40" s="103">
        <v>6.4</v>
      </c>
      <c r="BF40" s="103">
        <v>7.2</v>
      </c>
    </row>
    <row r="41" spans="1:93" x14ac:dyDescent="0.3">
      <c r="A41" s="10"/>
      <c r="B41" t="s">
        <v>422</v>
      </c>
      <c r="C41" s="96">
        <v>9</v>
      </c>
      <c r="D41" s="110">
        <v>24424</v>
      </c>
      <c r="E41" s="111">
        <v>3.6908871958999998</v>
      </c>
      <c r="F41" s="98">
        <v>1.9189087967</v>
      </c>
      <c r="G41" s="98">
        <v>7.0991640230000002</v>
      </c>
      <c r="H41" s="98">
        <v>0.1245958278</v>
      </c>
      <c r="I41" s="99">
        <v>3.6849000983</v>
      </c>
      <c r="J41" s="98">
        <v>1.9173079384</v>
      </c>
      <c r="K41" s="98">
        <v>7.0820594138999997</v>
      </c>
      <c r="L41" s="98">
        <v>0.59897222539999995</v>
      </c>
      <c r="M41" s="98">
        <v>0.31140834480000001</v>
      </c>
      <c r="N41" s="98">
        <v>1.1520812877</v>
      </c>
      <c r="O41" s="110">
        <v>17</v>
      </c>
      <c r="P41" s="110">
        <v>24854</v>
      </c>
      <c r="Q41" s="111">
        <v>6.7449805112999996</v>
      </c>
      <c r="R41" s="98">
        <v>4.1885321195999996</v>
      </c>
      <c r="S41" s="98">
        <v>10.861743637</v>
      </c>
      <c r="T41" s="98">
        <v>0.47300636229999998</v>
      </c>
      <c r="U41" s="99">
        <v>6.8399452804000003</v>
      </c>
      <c r="V41" s="98">
        <v>4.2521240800999998</v>
      </c>
      <c r="W41" s="98">
        <v>11.00270137</v>
      </c>
      <c r="X41" s="98">
        <v>1.1905800917</v>
      </c>
      <c r="Y41" s="98">
        <v>0.7393324483</v>
      </c>
      <c r="Z41" s="98">
        <v>1.9172443439</v>
      </c>
      <c r="AA41" s="110">
        <v>16</v>
      </c>
      <c r="AB41" s="110">
        <v>25835</v>
      </c>
      <c r="AC41" s="111">
        <v>6.1671273457</v>
      </c>
      <c r="AD41" s="98">
        <v>3.7741912417000001</v>
      </c>
      <c r="AE41" s="98">
        <v>10.077247617999999</v>
      </c>
      <c r="AF41" s="98">
        <v>0.55121579239999996</v>
      </c>
      <c r="AG41" s="99">
        <v>6.1931488291000001</v>
      </c>
      <c r="AH41" s="98">
        <v>3.7941205974000001</v>
      </c>
      <c r="AI41" s="98">
        <v>10.109086265</v>
      </c>
      <c r="AJ41" s="98">
        <v>1.1610281074</v>
      </c>
      <c r="AK41" s="98">
        <v>0.71053212759999995</v>
      </c>
      <c r="AL41" s="98">
        <v>1.8971503381000001</v>
      </c>
      <c r="AM41" s="98">
        <v>0.79707167960000003</v>
      </c>
      <c r="AN41" s="98">
        <v>0.91432841580000002</v>
      </c>
      <c r="AO41" s="98">
        <v>0.46197169020000001</v>
      </c>
      <c r="AP41" s="98">
        <v>1.8096270178</v>
      </c>
      <c r="AQ41" s="98">
        <v>0.1435758855</v>
      </c>
      <c r="AR41" s="98">
        <v>1.8274686147999999</v>
      </c>
      <c r="AS41" s="98">
        <v>0.81462467709999997</v>
      </c>
      <c r="AT41" s="98">
        <v>4.0996076252</v>
      </c>
      <c r="AU41" s="96" t="s">
        <v>28</v>
      </c>
      <c r="AV41" s="96" t="s">
        <v>28</v>
      </c>
      <c r="AW41" s="96" t="s">
        <v>28</v>
      </c>
      <c r="AX41" s="96" t="s">
        <v>28</v>
      </c>
      <c r="AY41" s="96" t="s">
        <v>28</v>
      </c>
      <c r="AZ41" s="96" t="s">
        <v>28</v>
      </c>
      <c r="BA41" s="96" t="s">
        <v>28</v>
      </c>
      <c r="BB41" s="96" t="s">
        <v>28</v>
      </c>
      <c r="BC41" s="102" t="s">
        <v>28</v>
      </c>
      <c r="BD41" s="103">
        <v>1.8</v>
      </c>
      <c r="BE41" s="103">
        <v>3.4</v>
      </c>
      <c r="BF41" s="103">
        <v>3.2</v>
      </c>
    </row>
    <row r="42" spans="1:93" x14ac:dyDescent="0.3">
      <c r="A42" s="10"/>
      <c r="B42" t="s">
        <v>423</v>
      </c>
      <c r="C42" s="96">
        <v>48</v>
      </c>
      <c r="D42" s="110">
        <v>91820</v>
      </c>
      <c r="E42" s="111">
        <v>5.4769310236999997</v>
      </c>
      <c r="F42" s="98">
        <v>4.1199121481000001</v>
      </c>
      <c r="G42" s="98">
        <v>7.2809255052999999</v>
      </c>
      <c r="H42" s="98">
        <v>0.41715800149999999</v>
      </c>
      <c r="I42" s="99">
        <v>5.2276192550999996</v>
      </c>
      <c r="J42" s="98">
        <v>3.9395225333999999</v>
      </c>
      <c r="K42" s="98">
        <v>6.9368820316999997</v>
      </c>
      <c r="L42" s="98">
        <v>0.88881870119999995</v>
      </c>
      <c r="M42" s="98">
        <v>0.66859614420000002</v>
      </c>
      <c r="N42" s="98">
        <v>1.1815782823000001</v>
      </c>
      <c r="O42" s="110">
        <v>45</v>
      </c>
      <c r="P42" s="110">
        <v>95014</v>
      </c>
      <c r="Q42" s="111">
        <v>4.8347963324999998</v>
      </c>
      <c r="R42" s="98">
        <v>3.6034782931999998</v>
      </c>
      <c r="S42" s="98">
        <v>6.4868589941000003</v>
      </c>
      <c r="T42" s="98">
        <v>0.29051558729999999</v>
      </c>
      <c r="U42" s="99">
        <v>4.7361441472000001</v>
      </c>
      <c r="V42" s="98">
        <v>3.5361874434999998</v>
      </c>
      <c r="W42" s="98">
        <v>6.3432896986999996</v>
      </c>
      <c r="X42" s="98">
        <v>0.85340680400000002</v>
      </c>
      <c r="Y42" s="98">
        <v>0.63606255199999995</v>
      </c>
      <c r="Z42" s="98">
        <v>1.1450181603</v>
      </c>
      <c r="AA42" s="110">
        <v>35</v>
      </c>
      <c r="AB42" s="110">
        <v>98357</v>
      </c>
      <c r="AC42" s="111">
        <v>3.5555434697999999</v>
      </c>
      <c r="AD42" s="98">
        <v>2.5488765279000001</v>
      </c>
      <c r="AE42" s="98">
        <v>4.9597888431000001</v>
      </c>
      <c r="AF42" s="98">
        <v>1.80938317E-2</v>
      </c>
      <c r="AG42" s="99">
        <v>3.5584655895999999</v>
      </c>
      <c r="AH42" s="98">
        <v>2.5549561412999999</v>
      </c>
      <c r="AI42" s="98">
        <v>4.9561231788000004</v>
      </c>
      <c r="AJ42" s="98">
        <v>0.66936933099999996</v>
      </c>
      <c r="AK42" s="98">
        <v>0.47985344320000001</v>
      </c>
      <c r="AL42" s="98">
        <v>0.93373363819999999</v>
      </c>
      <c r="AM42" s="98">
        <v>0.17268212929999999</v>
      </c>
      <c r="AN42" s="98">
        <v>0.73540708340000005</v>
      </c>
      <c r="AO42" s="98">
        <v>0.47281066579999997</v>
      </c>
      <c r="AP42" s="98">
        <v>1.1438480928999999</v>
      </c>
      <c r="AQ42" s="98">
        <v>0.54784481620000003</v>
      </c>
      <c r="AR42" s="98">
        <v>0.8827564765</v>
      </c>
      <c r="AS42" s="98">
        <v>0.58778258790000004</v>
      </c>
      <c r="AT42" s="98">
        <v>1.3257606006</v>
      </c>
      <c r="AU42" s="96" t="s">
        <v>28</v>
      </c>
      <c r="AV42" s="96" t="s">
        <v>28</v>
      </c>
      <c r="AW42" s="96" t="s">
        <v>28</v>
      </c>
      <c r="AX42" s="96" t="s">
        <v>28</v>
      </c>
      <c r="AY42" s="96" t="s">
        <v>28</v>
      </c>
      <c r="AZ42" s="96" t="s">
        <v>28</v>
      </c>
      <c r="BA42" s="96" t="s">
        <v>28</v>
      </c>
      <c r="BB42" s="96" t="s">
        <v>28</v>
      </c>
      <c r="BC42" s="102" t="s">
        <v>28</v>
      </c>
      <c r="BD42" s="103">
        <v>9.6</v>
      </c>
      <c r="BE42" s="103">
        <v>9</v>
      </c>
      <c r="BF42" s="103">
        <v>7</v>
      </c>
    </row>
    <row r="43" spans="1:93" x14ac:dyDescent="0.3">
      <c r="A43" s="10"/>
      <c r="B43" t="s">
        <v>424</v>
      </c>
      <c r="C43" s="96">
        <v>13</v>
      </c>
      <c r="D43" s="110">
        <v>17304</v>
      </c>
      <c r="E43" s="111">
        <v>7.6440986786999998</v>
      </c>
      <c r="F43" s="98">
        <v>4.4343680303999999</v>
      </c>
      <c r="G43" s="98">
        <v>13.177130136000001</v>
      </c>
      <c r="H43" s="98">
        <v>0.43790588110000001</v>
      </c>
      <c r="I43" s="99">
        <v>7.5127138234000004</v>
      </c>
      <c r="J43" s="98">
        <v>4.3623048735000003</v>
      </c>
      <c r="K43" s="98">
        <v>12.938313719</v>
      </c>
      <c r="L43" s="98">
        <v>1.2405155058999999</v>
      </c>
      <c r="M43" s="98">
        <v>0.71962732709999999</v>
      </c>
      <c r="N43" s="98">
        <v>2.1384384142999999</v>
      </c>
      <c r="O43" s="110">
        <v>14</v>
      </c>
      <c r="P43" s="110">
        <v>17602</v>
      </c>
      <c r="Q43" s="111">
        <v>8.0149464617999993</v>
      </c>
      <c r="R43" s="98">
        <v>4.7421412549999999</v>
      </c>
      <c r="S43" s="98">
        <v>13.546489513999999</v>
      </c>
      <c r="T43" s="98">
        <v>0.19507792669999999</v>
      </c>
      <c r="U43" s="99">
        <v>7.9536416316</v>
      </c>
      <c r="V43" s="98">
        <v>4.7105632272999998</v>
      </c>
      <c r="W43" s="98">
        <v>13.429480118000001</v>
      </c>
      <c r="X43" s="98">
        <v>1.4147462217</v>
      </c>
      <c r="Y43" s="98">
        <v>0.83705193229999997</v>
      </c>
      <c r="Z43" s="98">
        <v>2.3911382251000002</v>
      </c>
      <c r="AA43" s="110">
        <v>12</v>
      </c>
      <c r="AB43" s="110">
        <v>17626</v>
      </c>
      <c r="AC43" s="111">
        <v>6.8342885332999996</v>
      </c>
      <c r="AD43" s="98">
        <v>3.8776396536000002</v>
      </c>
      <c r="AE43" s="98">
        <v>12.045343024999999</v>
      </c>
      <c r="AF43" s="98">
        <v>0.38342466520000001</v>
      </c>
      <c r="AG43" s="99">
        <v>6.8081243617</v>
      </c>
      <c r="AH43" s="98">
        <v>3.8663998047999999</v>
      </c>
      <c r="AI43" s="98">
        <v>11.988040467999999</v>
      </c>
      <c r="AJ43" s="98">
        <v>1.2866283825</v>
      </c>
      <c r="AK43" s="98">
        <v>0.73000740470000003</v>
      </c>
      <c r="AL43" s="98">
        <v>2.2676654837000001</v>
      </c>
      <c r="AM43" s="98">
        <v>0.68542360599999996</v>
      </c>
      <c r="AN43" s="98">
        <v>0.85269297379999998</v>
      </c>
      <c r="AO43" s="98">
        <v>0.3943939488</v>
      </c>
      <c r="AP43" s="98">
        <v>1.8435508705000001</v>
      </c>
      <c r="AQ43" s="98">
        <v>0.90210955420000005</v>
      </c>
      <c r="AR43" s="98">
        <v>1.0485142590000001</v>
      </c>
      <c r="AS43" s="98">
        <v>0.49285686639999998</v>
      </c>
      <c r="AT43" s="98">
        <v>2.2306317032999998</v>
      </c>
      <c r="AU43" s="96" t="s">
        <v>28</v>
      </c>
      <c r="AV43" s="96" t="s">
        <v>28</v>
      </c>
      <c r="AW43" s="96" t="s">
        <v>28</v>
      </c>
      <c r="AX43" s="96" t="s">
        <v>28</v>
      </c>
      <c r="AY43" s="96" t="s">
        <v>28</v>
      </c>
      <c r="AZ43" s="96" t="s">
        <v>28</v>
      </c>
      <c r="BA43" s="96" t="s">
        <v>28</v>
      </c>
      <c r="BB43" s="96" t="s">
        <v>28</v>
      </c>
      <c r="BC43" s="102" t="s">
        <v>28</v>
      </c>
      <c r="BD43" s="103">
        <v>2.6</v>
      </c>
      <c r="BE43" s="103">
        <v>2.8</v>
      </c>
      <c r="BF43" s="103">
        <v>2.4</v>
      </c>
    </row>
    <row r="44" spans="1:93" x14ac:dyDescent="0.3">
      <c r="A44" s="10"/>
      <c r="B44" t="s">
        <v>425</v>
      </c>
      <c r="C44" s="96">
        <v>18</v>
      </c>
      <c r="D44" s="110">
        <v>28358</v>
      </c>
      <c r="E44" s="111">
        <v>5.2803495689000002</v>
      </c>
      <c r="F44" s="98">
        <v>3.3229882901000001</v>
      </c>
      <c r="G44" s="98">
        <v>8.3906680176999995</v>
      </c>
      <c r="H44" s="98">
        <v>0.51344368389999995</v>
      </c>
      <c r="I44" s="99">
        <v>6.3474151914999997</v>
      </c>
      <c r="J44" s="98">
        <v>3.9991415761</v>
      </c>
      <c r="K44" s="98">
        <v>10.074581969</v>
      </c>
      <c r="L44" s="98">
        <v>0.85691666109999998</v>
      </c>
      <c r="M44" s="98">
        <v>0.53926809070000004</v>
      </c>
      <c r="N44" s="98">
        <v>1.3616718227</v>
      </c>
      <c r="O44" s="110">
        <v>19</v>
      </c>
      <c r="P44" s="110">
        <v>29766</v>
      </c>
      <c r="Q44" s="111">
        <v>5.1559816915000001</v>
      </c>
      <c r="R44" s="98">
        <v>3.2848118533999999</v>
      </c>
      <c r="S44" s="98">
        <v>8.0930501927999998</v>
      </c>
      <c r="T44" s="98">
        <v>0.68216124190000005</v>
      </c>
      <c r="U44" s="99">
        <v>6.3831216824999997</v>
      </c>
      <c r="V44" s="98">
        <v>4.0714967909000004</v>
      </c>
      <c r="W44" s="98">
        <v>10.007190109</v>
      </c>
      <c r="X44" s="98">
        <v>0.91010035460000005</v>
      </c>
      <c r="Y44" s="98">
        <v>0.57981362449999996</v>
      </c>
      <c r="Z44" s="98">
        <v>1.4285325843000001</v>
      </c>
      <c r="AA44" s="110">
        <v>19</v>
      </c>
      <c r="AB44" s="110">
        <v>31305</v>
      </c>
      <c r="AC44" s="111">
        <v>4.7362274946999996</v>
      </c>
      <c r="AD44" s="98">
        <v>3.0173817127999998</v>
      </c>
      <c r="AE44" s="98">
        <v>7.4342105231</v>
      </c>
      <c r="AF44" s="98">
        <v>0.61808233010000002</v>
      </c>
      <c r="AG44" s="99">
        <v>6.0693180003</v>
      </c>
      <c r="AH44" s="98">
        <v>3.8713359998999999</v>
      </c>
      <c r="AI44" s="98">
        <v>9.5152218741999999</v>
      </c>
      <c r="AJ44" s="98">
        <v>0.89164580790000003</v>
      </c>
      <c r="AK44" s="98">
        <v>0.56805458730000002</v>
      </c>
      <c r="AL44" s="98">
        <v>1.3995701547999999</v>
      </c>
      <c r="AM44" s="98">
        <v>0.79352971110000003</v>
      </c>
      <c r="AN44" s="98">
        <v>0.91858888920000004</v>
      </c>
      <c r="AO44" s="98">
        <v>0.48635594009999999</v>
      </c>
      <c r="AP44" s="98">
        <v>1.7349547475</v>
      </c>
      <c r="AQ44" s="98">
        <v>0.94223270820000005</v>
      </c>
      <c r="AR44" s="98">
        <v>0.97644703710000003</v>
      </c>
      <c r="AS44" s="98">
        <v>0.5124745342</v>
      </c>
      <c r="AT44" s="98">
        <v>1.8604803803000001</v>
      </c>
      <c r="AU44" s="96" t="s">
        <v>28</v>
      </c>
      <c r="AV44" s="96" t="s">
        <v>28</v>
      </c>
      <c r="AW44" s="96" t="s">
        <v>28</v>
      </c>
      <c r="AX44" s="96" t="s">
        <v>28</v>
      </c>
      <c r="AY44" s="96" t="s">
        <v>28</v>
      </c>
      <c r="AZ44" s="96" t="s">
        <v>28</v>
      </c>
      <c r="BA44" s="96" t="s">
        <v>28</v>
      </c>
      <c r="BB44" s="96" t="s">
        <v>28</v>
      </c>
      <c r="BC44" s="102" t="s">
        <v>28</v>
      </c>
      <c r="BD44" s="103">
        <v>3.6</v>
      </c>
      <c r="BE44" s="103">
        <v>3.8</v>
      </c>
      <c r="BF44" s="103">
        <v>3.8</v>
      </c>
    </row>
    <row r="45" spans="1:93" x14ac:dyDescent="0.3">
      <c r="A45" s="10"/>
      <c r="B45" t="s">
        <v>116</v>
      </c>
      <c r="C45" s="96">
        <v>25</v>
      </c>
      <c r="D45" s="110">
        <v>41224</v>
      </c>
      <c r="E45" s="111">
        <v>5.9671119429999999</v>
      </c>
      <c r="F45" s="98">
        <v>4.0267401758999997</v>
      </c>
      <c r="G45" s="98">
        <v>8.8424937751999995</v>
      </c>
      <c r="H45" s="98">
        <v>0.87273712729999997</v>
      </c>
      <c r="I45" s="99">
        <v>6.0644284882999999</v>
      </c>
      <c r="J45" s="98">
        <v>4.0977887949999996</v>
      </c>
      <c r="K45" s="98">
        <v>8.9749117705000003</v>
      </c>
      <c r="L45" s="98">
        <v>0.96836725970000004</v>
      </c>
      <c r="M45" s="98">
        <v>0.65347581659999998</v>
      </c>
      <c r="N45" s="98">
        <v>1.4349959490999999</v>
      </c>
      <c r="O45" s="110">
        <v>23</v>
      </c>
      <c r="P45" s="110">
        <v>45936</v>
      </c>
      <c r="Q45" s="111">
        <v>4.8832634357</v>
      </c>
      <c r="R45" s="98">
        <v>3.2409571465</v>
      </c>
      <c r="S45" s="98">
        <v>7.3577837362</v>
      </c>
      <c r="T45" s="98">
        <v>0.47758264070000001</v>
      </c>
      <c r="U45" s="99">
        <v>5.0069662139000002</v>
      </c>
      <c r="V45" s="98">
        <v>3.3272610023999998</v>
      </c>
      <c r="W45" s="98">
        <v>7.5346390464999997</v>
      </c>
      <c r="X45" s="98">
        <v>0.86196190179999999</v>
      </c>
      <c r="Y45" s="98">
        <v>0.57207267689999997</v>
      </c>
      <c r="Z45" s="98">
        <v>1.2987481314</v>
      </c>
      <c r="AA45" s="110">
        <v>31</v>
      </c>
      <c r="AB45" s="110">
        <v>49110</v>
      </c>
      <c r="AC45" s="111">
        <v>6.0540777370000001</v>
      </c>
      <c r="AD45" s="98">
        <v>4.2513716743999996</v>
      </c>
      <c r="AE45" s="98">
        <v>8.6211839502000007</v>
      </c>
      <c r="AF45" s="98">
        <v>0.46829201279999999</v>
      </c>
      <c r="AG45" s="99">
        <v>6.3123600080999998</v>
      </c>
      <c r="AH45" s="98">
        <v>4.4392688703000003</v>
      </c>
      <c r="AI45" s="98">
        <v>8.9757773265999994</v>
      </c>
      <c r="AJ45" s="98">
        <v>1.1397453017000001</v>
      </c>
      <c r="AK45" s="98">
        <v>0.80036648060000004</v>
      </c>
      <c r="AL45" s="98">
        <v>1.6230306793</v>
      </c>
      <c r="AM45" s="98">
        <v>0.4348352331</v>
      </c>
      <c r="AN45" s="98">
        <v>1.2397606266000001</v>
      </c>
      <c r="AO45" s="98">
        <v>0.72291047799999997</v>
      </c>
      <c r="AP45" s="98">
        <v>2.1261365797999998</v>
      </c>
      <c r="AQ45" s="98">
        <v>0.48782486479999998</v>
      </c>
      <c r="AR45" s="98">
        <v>0.81836296730000002</v>
      </c>
      <c r="AS45" s="98">
        <v>0.46452728970000001</v>
      </c>
      <c r="AT45" s="98">
        <v>1.4417192725000001</v>
      </c>
      <c r="AU45" s="96" t="s">
        <v>28</v>
      </c>
      <c r="AV45" s="96" t="s">
        <v>28</v>
      </c>
      <c r="AW45" s="96" t="s">
        <v>28</v>
      </c>
      <c r="AX45" s="96" t="s">
        <v>28</v>
      </c>
      <c r="AY45" s="96" t="s">
        <v>28</v>
      </c>
      <c r="AZ45" s="96" t="s">
        <v>28</v>
      </c>
      <c r="BA45" s="96" t="s">
        <v>28</v>
      </c>
      <c r="BB45" s="96" t="s">
        <v>28</v>
      </c>
      <c r="BC45" s="102" t="s">
        <v>28</v>
      </c>
      <c r="BD45" s="103">
        <v>5</v>
      </c>
      <c r="BE45" s="103">
        <v>4.5999999999999996</v>
      </c>
      <c r="BF45" s="103">
        <v>6.2</v>
      </c>
    </row>
    <row r="46" spans="1:93" x14ac:dyDescent="0.3">
      <c r="A46" s="10"/>
      <c r="B46" t="s">
        <v>117</v>
      </c>
      <c r="C46" s="96">
        <v>14</v>
      </c>
      <c r="D46" s="110">
        <v>21316</v>
      </c>
      <c r="E46" s="111">
        <v>6.3407810435999998</v>
      </c>
      <c r="F46" s="98">
        <v>3.7516212330999998</v>
      </c>
      <c r="G46" s="98">
        <v>10.716834602</v>
      </c>
      <c r="H46" s="98">
        <v>0.91495500890000003</v>
      </c>
      <c r="I46" s="99">
        <v>6.567836367</v>
      </c>
      <c r="J46" s="98">
        <v>3.8898167538999999</v>
      </c>
      <c r="K46" s="98">
        <v>11.089590403000001</v>
      </c>
      <c r="L46" s="98">
        <v>1.0290078052</v>
      </c>
      <c r="M46" s="98">
        <v>0.60882839259999999</v>
      </c>
      <c r="N46" s="98">
        <v>1.7391716219</v>
      </c>
      <c r="O46" s="110">
        <v>21</v>
      </c>
      <c r="P46" s="110">
        <v>20657</v>
      </c>
      <c r="Q46" s="111">
        <v>9.6029532358999994</v>
      </c>
      <c r="R46" s="98">
        <v>6.2535471789999999</v>
      </c>
      <c r="S46" s="98">
        <v>14.746304491</v>
      </c>
      <c r="T46" s="98">
        <v>1.5891828899999998E-2</v>
      </c>
      <c r="U46" s="99">
        <v>10.166045408</v>
      </c>
      <c r="V46" s="98">
        <v>6.6283379072999997</v>
      </c>
      <c r="W46" s="98">
        <v>15.591914699</v>
      </c>
      <c r="X46" s="98">
        <v>1.6950508493000001</v>
      </c>
      <c r="Y46" s="98">
        <v>1.1038354761</v>
      </c>
      <c r="Z46" s="98">
        <v>2.6029217615000002</v>
      </c>
      <c r="AA46" s="110">
        <v>17</v>
      </c>
      <c r="AB46" s="110">
        <v>21043</v>
      </c>
      <c r="AC46" s="111">
        <v>7.4769637915000002</v>
      </c>
      <c r="AD46" s="98">
        <v>4.6430105469000003</v>
      </c>
      <c r="AE46" s="98">
        <v>12.040676404999999</v>
      </c>
      <c r="AF46" s="98">
        <v>0.1595978304</v>
      </c>
      <c r="AG46" s="99">
        <v>8.0786960033999993</v>
      </c>
      <c r="AH46" s="98">
        <v>5.0222065239999996</v>
      </c>
      <c r="AI46" s="98">
        <v>12.995349514999999</v>
      </c>
      <c r="AJ46" s="98">
        <v>1.4076189178</v>
      </c>
      <c r="AK46" s="98">
        <v>0.874096714</v>
      </c>
      <c r="AL46" s="98">
        <v>2.2667869423</v>
      </c>
      <c r="AM46" s="98">
        <v>0.44307171880000001</v>
      </c>
      <c r="AN46" s="98">
        <v>0.7786108719</v>
      </c>
      <c r="AO46" s="98">
        <v>0.41078131740000001</v>
      </c>
      <c r="AP46" s="98">
        <v>1.4758093030999999</v>
      </c>
      <c r="AQ46" s="98">
        <v>0.22898352050000001</v>
      </c>
      <c r="AR46" s="98">
        <v>1.5144748210000001</v>
      </c>
      <c r="AS46" s="98">
        <v>0.77013900459999995</v>
      </c>
      <c r="AT46" s="98">
        <v>2.9782077906</v>
      </c>
      <c r="AU46" s="96" t="s">
        <v>28</v>
      </c>
      <c r="AV46" s="96" t="s">
        <v>28</v>
      </c>
      <c r="AW46" s="96" t="s">
        <v>28</v>
      </c>
      <c r="AX46" s="96" t="s">
        <v>28</v>
      </c>
      <c r="AY46" s="96" t="s">
        <v>28</v>
      </c>
      <c r="AZ46" s="96" t="s">
        <v>28</v>
      </c>
      <c r="BA46" s="96" t="s">
        <v>28</v>
      </c>
      <c r="BB46" s="96" t="s">
        <v>28</v>
      </c>
      <c r="BC46" s="102" t="s">
        <v>28</v>
      </c>
      <c r="BD46" s="103">
        <v>2.8</v>
      </c>
      <c r="BE46" s="103">
        <v>4.2</v>
      </c>
      <c r="BF46" s="103">
        <v>3.4</v>
      </c>
    </row>
    <row r="47" spans="1:93" x14ac:dyDescent="0.3">
      <c r="A47" s="10"/>
      <c r="B47" t="s">
        <v>119</v>
      </c>
      <c r="C47" s="96">
        <v>23</v>
      </c>
      <c r="D47" s="110">
        <v>32629</v>
      </c>
      <c r="E47" s="111">
        <v>8.2089693395999994</v>
      </c>
      <c r="F47" s="98">
        <v>5.4481843486999999</v>
      </c>
      <c r="G47" s="98">
        <v>12.368740356</v>
      </c>
      <c r="H47" s="98">
        <v>0.1702812702</v>
      </c>
      <c r="I47" s="99">
        <v>7.0489441908000003</v>
      </c>
      <c r="J47" s="98">
        <v>4.6842091822</v>
      </c>
      <c r="K47" s="98">
        <v>10.607471244999999</v>
      </c>
      <c r="L47" s="98">
        <v>1.3321850202000001</v>
      </c>
      <c r="M47" s="98">
        <v>0.88415357360000002</v>
      </c>
      <c r="N47" s="98">
        <v>2.0072496241</v>
      </c>
      <c r="O47" s="110">
        <v>23</v>
      </c>
      <c r="P47" s="110">
        <v>34273</v>
      </c>
      <c r="Q47" s="111">
        <v>7.9465003338000004</v>
      </c>
      <c r="R47" s="98">
        <v>5.2739443239000003</v>
      </c>
      <c r="S47" s="98">
        <v>11.973366361</v>
      </c>
      <c r="T47" s="98">
        <v>0.1057172128</v>
      </c>
      <c r="U47" s="99">
        <v>6.7108219297999998</v>
      </c>
      <c r="V47" s="98">
        <v>4.4595180289999998</v>
      </c>
      <c r="W47" s="98">
        <v>10.098654312000001</v>
      </c>
      <c r="X47" s="98">
        <v>1.4026645563</v>
      </c>
      <c r="Y47" s="98">
        <v>0.93092235130000001</v>
      </c>
      <c r="Z47" s="98">
        <v>2.1134607573999999</v>
      </c>
      <c r="AA47" s="110">
        <v>30</v>
      </c>
      <c r="AB47" s="110">
        <v>36482</v>
      </c>
      <c r="AC47" s="111">
        <v>9.4596664533000006</v>
      </c>
      <c r="AD47" s="98">
        <v>6.6044739865000004</v>
      </c>
      <c r="AE47" s="98">
        <v>13.549192501</v>
      </c>
      <c r="AF47" s="98">
        <v>1.6428180999999999E-3</v>
      </c>
      <c r="AG47" s="99">
        <v>8.2232333753999995</v>
      </c>
      <c r="AH47" s="98">
        <v>5.7495676325999998</v>
      </c>
      <c r="AI47" s="98">
        <v>11.761156918999999</v>
      </c>
      <c r="AJ47" s="98">
        <v>1.7808840362</v>
      </c>
      <c r="AK47" s="98">
        <v>1.2433633202000001</v>
      </c>
      <c r="AL47" s="98">
        <v>2.5507813353</v>
      </c>
      <c r="AM47" s="98">
        <v>0.52940144010000001</v>
      </c>
      <c r="AN47" s="98">
        <v>1.1904191852999999</v>
      </c>
      <c r="AO47" s="98">
        <v>0.69149487710000002</v>
      </c>
      <c r="AP47" s="98">
        <v>2.0493251411000002</v>
      </c>
      <c r="AQ47" s="98">
        <v>0.91225231910000004</v>
      </c>
      <c r="AR47" s="98">
        <v>0.96802655790000003</v>
      </c>
      <c r="AS47" s="98">
        <v>0.54310105050000002</v>
      </c>
      <c r="AT47" s="98">
        <v>1.7254163217</v>
      </c>
      <c r="AU47" s="96" t="s">
        <v>28</v>
      </c>
      <c r="AV47" s="96" t="s">
        <v>28</v>
      </c>
      <c r="AW47" s="96">
        <v>3</v>
      </c>
      <c r="AX47" s="96" t="s">
        <v>28</v>
      </c>
      <c r="AY47" s="96" t="s">
        <v>28</v>
      </c>
      <c r="AZ47" s="96" t="s">
        <v>28</v>
      </c>
      <c r="BA47" s="96" t="s">
        <v>28</v>
      </c>
      <c r="BB47" s="96" t="s">
        <v>28</v>
      </c>
      <c r="BC47" s="102">
        <v>-3</v>
      </c>
      <c r="BD47" s="103">
        <v>4.5999999999999996</v>
      </c>
      <c r="BE47" s="103">
        <v>4.5999999999999996</v>
      </c>
      <c r="BF47" s="103">
        <v>6</v>
      </c>
      <c r="BQ47" s="52"/>
      <c r="CO47" s="4"/>
    </row>
    <row r="48" spans="1:93" x14ac:dyDescent="0.3">
      <c r="A48" s="10"/>
      <c r="B48" t="s">
        <v>79</v>
      </c>
      <c r="C48" s="96">
        <v>57</v>
      </c>
      <c r="D48" s="110">
        <v>48732</v>
      </c>
      <c r="E48" s="111">
        <v>10.261304640000001</v>
      </c>
      <c r="F48" s="98">
        <v>7.8993099695</v>
      </c>
      <c r="G48" s="98">
        <v>13.329565914</v>
      </c>
      <c r="H48" s="98">
        <v>1.3303990000000001E-4</v>
      </c>
      <c r="I48" s="99">
        <v>11.696626447</v>
      </c>
      <c r="J48" s="98">
        <v>9.0222783486000004</v>
      </c>
      <c r="K48" s="98">
        <v>15.163694241</v>
      </c>
      <c r="L48" s="98">
        <v>1.6652463621</v>
      </c>
      <c r="M48" s="98">
        <v>1.2819322349</v>
      </c>
      <c r="N48" s="98">
        <v>2.1631763138000002</v>
      </c>
      <c r="O48" s="110">
        <v>40</v>
      </c>
      <c r="P48" s="110">
        <v>50557</v>
      </c>
      <c r="Q48" s="111">
        <v>6.6874247441000003</v>
      </c>
      <c r="R48" s="98">
        <v>4.8970952513999997</v>
      </c>
      <c r="S48" s="98">
        <v>9.1322809567000007</v>
      </c>
      <c r="T48" s="98">
        <v>0.2967756554</v>
      </c>
      <c r="U48" s="99">
        <v>7.9118618589</v>
      </c>
      <c r="V48" s="98">
        <v>5.8035257356000001</v>
      </c>
      <c r="W48" s="98">
        <v>10.786125697999999</v>
      </c>
      <c r="X48" s="98">
        <v>1.180420722</v>
      </c>
      <c r="Y48" s="98">
        <v>0.86440340400000004</v>
      </c>
      <c r="Z48" s="98">
        <v>1.6119708398000001</v>
      </c>
      <c r="AA48" s="110">
        <v>41</v>
      </c>
      <c r="AB48" s="110">
        <v>52842</v>
      </c>
      <c r="AC48" s="111">
        <v>6.5236885224999996</v>
      </c>
      <c r="AD48" s="98">
        <v>4.7952884792999999</v>
      </c>
      <c r="AE48" s="98">
        <v>8.8750681262000004</v>
      </c>
      <c r="AF48" s="98">
        <v>0.19066715100000001</v>
      </c>
      <c r="AG48" s="99">
        <v>7.7589795995999999</v>
      </c>
      <c r="AH48" s="98">
        <v>5.7130662842</v>
      </c>
      <c r="AI48" s="98">
        <v>10.537557491999999</v>
      </c>
      <c r="AJ48" s="98">
        <v>1.2281545870999999</v>
      </c>
      <c r="AK48" s="98">
        <v>0.90276467400000004</v>
      </c>
      <c r="AL48" s="98">
        <v>1.6708271082999999</v>
      </c>
      <c r="AM48" s="98">
        <v>0.91118727740000005</v>
      </c>
      <c r="AN48" s="98">
        <v>0.9755158035</v>
      </c>
      <c r="AO48" s="98">
        <v>0.63104900679999998</v>
      </c>
      <c r="AP48" s="98">
        <v>1.5080145481</v>
      </c>
      <c r="AQ48" s="98">
        <v>3.7916473499999999E-2</v>
      </c>
      <c r="AR48" s="98">
        <v>0.65171291360000005</v>
      </c>
      <c r="AS48" s="98">
        <v>0.43499594209999998</v>
      </c>
      <c r="AT48" s="98">
        <v>0.97639927339999999</v>
      </c>
      <c r="AU48" s="96">
        <v>1</v>
      </c>
      <c r="AV48" s="96" t="s">
        <v>28</v>
      </c>
      <c r="AW48" s="96" t="s">
        <v>28</v>
      </c>
      <c r="AX48" s="96" t="s">
        <v>28</v>
      </c>
      <c r="AY48" s="96" t="s">
        <v>28</v>
      </c>
      <c r="AZ48" s="96" t="s">
        <v>28</v>
      </c>
      <c r="BA48" s="96" t="s">
        <v>28</v>
      </c>
      <c r="BB48" s="96" t="s">
        <v>28</v>
      </c>
      <c r="BC48" s="102">
        <v>-1</v>
      </c>
      <c r="BD48" s="103">
        <v>11.4</v>
      </c>
      <c r="BE48" s="103">
        <v>8</v>
      </c>
      <c r="BF48" s="103">
        <v>8.1999999999999993</v>
      </c>
    </row>
    <row r="49" spans="1:93" x14ac:dyDescent="0.3">
      <c r="A49" s="10"/>
      <c r="B49" t="s">
        <v>118</v>
      </c>
      <c r="C49" s="96">
        <v>29</v>
      </c>
      <c r="D49" s="110">
        <v>33874</v>
      </c>
      <c r="E49" s="111">
        <v>9.1528828018000006</v>
      </c>
      <c r="F49" s="98">
        <v>6.3515427905999999</v>
      </c>
      <c r="G49" s="98">
        <v>13.189750325</v>
      </c>
      <c r="H49" s="98">
        <v>3.3799683599999998E-2</v>
      </c>
      <c r="I49" s="99">
        <v>8.5611383362000009</v>
      </c>
      <c r="J49" s="98">
        <v>5.9493203704999997</v>
      </c>
      <c r="K49" s="98">
        <v>12.319573504999999</v>
      </c>
      <c r="L49" s="98">
        <v>1.4853671461</v>
      </c>
      <c r="M49" s="98">
        <v>1.0307542653999999</v>
      </c>
      <c r="N49" s="98">
        <v>2.1404864698999999</v>
      </c>
      <c r="O49" s="110">
        <v>24</v>
      </c>
      <c r="P49" s="110">
        <v>32125</v>
      </c>
      <c r="Q49" s="111">
        <v>7.6414152602999996</v>
      </c>
      <c r="R49" s="98">
        <v>5.1152009013999997</v>
      </c>
      <c r="S49" s="98">
        <v>11.415236332999999</v>
      </c>
      <c r="T49" s="98">
        <v>0.14396481289999999</v>
      </c>
      <c r="U49" s="99">
        <v>7.4708171205999996</v>
      </c>
      <c r="V49" s="98">
        <v>5.0074580299999996</v>
      </c>
      <c r="W49" s="98">
        <v>11.145996255</v>
      </c>
      <c r="X49" s="98">
        <v>1.3488129233999999</v>
      </c>
      <c r="Y49" s="98">
        <v>0.9029019948</v>
      </c>
      <c r="Z49" s="98">
        <v>2.0149432748999998</v>
      </c>
      <c r="AA49" s="110">
        <v>30</v>
      </c>
      <c r="AB49" s="110">
        <v>35910</v>
      </c>
      <c r="AC49" s="111">
        <v>8.8425402076000008</v>
      </c>
      <c r="AD49" s="98">
        <v>6.1736516889999997</v>
      </c>
      <c r="AE49" s="98">
        <v>12.665197401</v>
      </c>
      <c r="AF49" s="98">
        <v>5.4321150000000004E-3</v>
      </c>
      <c r="AG49" s="99">
        <v>8.3542188804999995</v>
      </c>
      <c r="AH49" s="98">
        <v>5.8411508319000003</v>
      </c>
      <c r="AI49" s="98">
        <v>11.948496985</v>
      </c>
      <c r="AJ49" s="98">
        <v>1.6647033775</v>
      </c>
      <c r="AK49" s="98">
        <v>1.1622563853000001</v>
      </c>
      <c r="AL49" s="98">
        <v>2.3843597422</v>
      </c>
      <c r="AM49" s="98">
        <v>0.59397553510000001</v>
      </c>
      <c r="AN49" s="98">
        <v>1.1571861895</v>
      </c>
      <c r="AO49" s="98">
        <v>0.67653701990000004</v>
      </c>
      <c r="AP49" s="98">
        <v>1.9793150081999999</v>
      </c>
      <c r="AQ49" s="98">
        <v>0.51308209800000004</v>
      </c>
      <c r="AR49" s="98">
        <v>0.83486431829999996</v>
      </c>
      <c r="AS49" s="98">
        <v>0.48609839199999999</v>
      </c>
      <c r="AT49" s="98">
        <v>1.4338628586</v>
      </c>
      <c r="AU49" s="96" t="s">
        <v>28</v>
      </c>
      <c r="AV49" s="96" t="s">
        <v>28</v>
      </c>
      <c r="AW49" s="96" t="s">
        <v>28</v>
      </c>
      <c r="AX49" s="96" t="s">
        <v>28</v>
      </c>
      <c r="AY49" s="96" t="s">
        <v>28</v>
      </c>
      <c r="AZ49" s="96" t="s">
        <v>28</v>
      </c>
      <c r="BA49" s="96" t="s">
        <v>28</v>
      </c>
      <c r="BB49" s="96" t="s">
        <v>28</v>
      </c>
      <c r="BC49" s="102" t="s">
        <v>28</v>
      </c>
      <c r="BD49" s="103">
        <v>5.8</v>
      </c>
      <c r="BE49" s="103">
        <v>4.8</v>
      </c>
      <c r="BF49" s="103">
        <v>6</v>
      </c>
      <c r="BQ49" s="52"/>
    </row>
    <row r="50" spans="1:93" x14ac:dyDescent="0.3">
      <c r="A50" s="10"/>
      <c r="B50" t="s">
        <v>120</v>
      </c>
      <c r="C50" s="96">
        <v>41</v>
      </c>
      <c r="D50" s="110">
        <v>30169</v>
      </c>
      <c r="E50" s="111">
        <v>17.295669926999999</v>
      </c>
      <c r="F50" s="98">
        <v>12.713406287</v>
      </c>
      <c r="G50" s="98">
        <v>23.529508259</v>
      </c>
      <c r="H50" s="98">
        <v>4.9726790000000001E-11</v>
      </c>
      <c r="I50" s="99">
        <v>13.590109052000001</v>
      </c>
      <c r="J50" s="98">
        <v>10.006624303000001</v>
      </c>
      <c r="K50" s="98">
        <v>18.456880008999999</v>
      </c>
      <c r="L50" s="98">
        <v>2.8068118468000001</v>
      </c>
      <c r="M50" s="98">
        <v>2.0631834169999999</v>
      </c>
      <c r="N50" s="98">
        <v>3.8184645526000001</v>
      </c>
      <c r="O50" s="110">
        <v>45</v>
      </c>
      <c r="P50" s="110">
        <v>31121</v>
      </c>
      <c r="Q50" s="111">
        <v>17.662399315999998</v>
      </c>
      <c r="R50" s="98">
        <v>13.163892344000001</v>
      </c>
      <c r="S50" s="98">
        <v>23.698184506</v>
      </c>
      <c r="T50" s="98">
        <v>3.4180349999999999E-14</v>
      </c>
      <c r="U50" s="99">
        <v>14.459689599000001</v>
      </c>
      <c r="V50" s="98">
        <v>10.796160591</v>
      </c>
      <c r="W50" s="98">
        <v>19.366386923</v>
      </c>
      <c r="X50" s="98">
        <v>3.1176518542</v>
      </c>
      <c r="Y50" s="98">
        <v>2.3236046610000001</v>
      </c>
      <c r="Z50" s="98">
        <v>4.1830494002999998</v>
      </c>
      <c r="AA50" s="110">
        <v>36</v>
      </c>
      <c r="AB50" s="110">
        <v>30515</v>
      </c>
      <c r="AC50" s="111">
        <v>13.768665921</v>
      </c>
      <c r="AD50" s="98">
        <v>9.9158368056999997</v>
      </c>
      <c r="AE50" s="98">
        <v>19.118523725999999</v>
      </c>
      <c r="AF50" s="98">
        <v>1.2934619000000001E-8</v>
      </c>
      <c r="AG50" s="99">
        <v>11.797476651</v>
      </c>
      <c r="AH50" s="98">
        <v>8.5098558313999995</v>
      </c>
      <c r="AI50" s="98">
        <v>16.355207195999999</v>
      </c>
      <c r="AJ50" s="98">
        <v>2.5920995691000002</v>
      </c>
      <c r="AK50" s="98">
        <v>1.8667630153000001</v>
      </c>
      <c r="AL50" s="98">
        <v>3.5992678883</v>
      </c>
      <c r="AM50" s="98">
        <v>0.26538864159999997</v>
      </c>
      <c r="AN50" s="98">
        <v>0.77954674639999999</v>
      </c>
      <c r="AO50" s="98">
        <v>0.50292869890000003</v>
      </c>
      <c r="AP50" s="98">
        <v>1.208308715</v>
      </c>
      <c r="AQ50" s="98">
        <v>0.92258101719999996</v>
      </c>
      <c r="AR50" s="98">
        <v>1.0212035375999999</v>
      </c>
      <c r="AS50" s="98">
        <v>0.66886348259999995</v>
      </c>
      <c r="AT50" s="98">
        <v>1.5591472584999999</v>
      </c>
      <c r="AU50" s="96">
        <v>1</v>
      </c>
      <c r="AV50" s="96">
        <v>2</v>
      </c>
      <c r="AW50" s="96">
        <v>3</v>
      </c>
      <c r="AX50" s="96" t="s">
        <v>28</v>
      </c>
      <c r="AY50" s="96" t="s">
        <v>28</v>
      </c>
      <c r="AZ50" s="96" t="s">
        <v>28</v>
      </c>
      <c r="BA50" s="96" t="s">
        <v>28</v>
      </c>
      <c r="BB50" s="96" t="s">
        <v>28</v>
      </c>
      <c r="BC50" s="102" t="s">
        <v>198</v>
      </c>
      <c r="BD50" s="103">
        <v>8.1999999999999993</v>
      </c>
      <c r="BE50" s="103">
        <v>9</v>
      </c>
      <c r="BF50" s="103">
        <v>7.2</v>
      </c>
    </row>
    <row r="51" spans="1:93" x14ac:dyDescent="0.3">
      <c r="A51" s="10"/>
      <c r="B51" t="s">
        <v>121</v>
      </c>
      <c r="C51" s="96">
        <v>44</v>
      </c>
      <c r="D51" s="110">
        <v>17317</v>
      </c>
      <c r="E51" s="111">
        <v>39.716771203999997</v>
      </c>
      <c r="F51" s="98">
        <v>29.500861508</v>
      </c>
      <c r="G51" s="98">
        <v>53.470367787000001</v>
      </c>
      <c r="H51" s="98">
        <v>1.1303079999999999E-34</v>
      </c>
      <c r="I51" s="99">
        <v>25.408558064000001</v>
      </c>
      <c r="J51" s="98">
        <v>18.908477392999998</v>
      </c>
      <c r="K51" s="98">
        <v>34.143141698000001</v>
      </c>
      <c r="L51" s="98">
        <v>6.4453995943000004</v>
      </c>
      <c r="M51" s="98">
        <v>4.7875201087999999</v>
      </c>
      <c r="N51" s="98">
        <v>8.6773893344000008</v>
      </c>
      <c r="O51" s="110">
        <v>35</v>
      </c>
      <c r="P51" s="110">
        <v>18193</v>
      </c>
      <c r="Q51" s="111">
        <v>29.664522315999999</v>
      </c>
      <c r="R51" s="98">
        <v>21.263155288</v>
      </c>
      <c r="S51" s="98">
        <v>41.385385765999999</v>
      </c>
      <c r="T51" s="98">
        <v>1.934754E-22</v>
      </c>
      <c r="U51" s="99">
        <v>19.238168525999999</v>
      </c>
      <c r="V51" s="98">
        <v>13.812885241</v>
      </c>
      <c r="W51" s="98">
        <v>26.794338893999999</v>
      </c>
      <c r="X51" s="98">
        <v>5.2361885465000002</v>
      </c>
      <c r="Y51" s="98">
        <v>3.7532338797999998</v>
      </c>
      <c r="Z51" s="98">
        <v>7.3050791324000004</v>
      </c>
      <c r="AA51" s="110">
        <v>27</v>
      </c>
      <c r="AB51" s="110">
        <v>19171</v>
      </c>
      <c r="AC51" s="111">
        <v>21.818508645000001</v>
      </c>
      <c r="AD51" s="98">
        <v>14.940547271</v>
      </c>
      <c r="AE51" s="98">
        <v>31.862776569000001</v>
      </c>
      <c r="AF51" s="98">
        <v>2.6220450000000001E-13</v>
      </c>
      <c r="AG51" s="99">
        <v>14.083772365</v>
      </c>
      <c r="AH51" s="98">
        <v>9.6583999105</v>
      </c>
      <c r="AI51" s="98">
        <v>20.536801733000001</v>
      </c>
      <c r="AJ51" s="98">
        <v>4.1075691126000002</v>
      </c>
      <c r="AK51" s="98">
        <v>2.8127188476999998</v>
      </c>
      <c r="AL51" s="98">
        <v>5.9985106683999998</v>
      </c>
      <c r="AM51" s="98">
        <v>0.23040980580000001</v>
      </c>
      <c r="AN51" s="98">
        <v>0.73550851120000005</v>
      </c>
      <c r="AO51" s="98">
        <v>0.44520340409999998</v>
      </c>
      <c r="AP51" s="98">
        <v>1.2151137326999999</v>
      </c>
      <c r="AQ51" s="98">
        <v>0.19760042089999999</v>
      </c>
      <c r="AR51" s="98">
        <v>0.74690165929999996</v>
      </c>
      <c r="AS51" s="98">
        <v>0.47914787040000001</v>
      </c>
      <c r="AT51" s="98">
        <v>1.1642795956000001</v>
      </c>
      <c r="AU51" s="96">
        <v>1</v>
      </c>
      <c r="AV51" s="96">
        <v>2</v>
      </c>
      <c r="AW51" s="96">
        <v>3</v>
      </c>
      <c r="AX51" s="96" t="s">
        <v>28</v>
      </c>
      <c r="AY51" s="96" t="s">
        <v>28</v>
      </c>
      <c r="AZ51" s="96" t="s">
        <v>28</v>
      </c>
      <c r="BA51" s="96" t="s">
        <v>28</v>
      </c>
      <c r="BB51" s="96" t="s">
        <v>28</v>
      </c>
      <c r="BC51" s="102" t="s">
        <v>198</v>
      </c>
      <c r="BD51" s="103">
        <v>8.8000000000000007</v>
      </c>
      <c r="BE51" s="103">
        <v>7</v>
      </c>
      <c r="BF51" s="103">
        <v>5.4</v>
      </c>
      <c r="BQ51" s="52"/>
      <c r="CC51" s="4"/>
      <c r="CO51" s="4"/>
    </row>
    <row r="52" spans="1:93" s="3" customFormat="1" x14ac:dyDescent="0.3">
      <c r="A52" s="10"/>
      <c r="B52" s="3" t="s">
        <v>64</v>
      </c>
      <c r="C52" s="107">
        <v>34</v>
      </c>
      <c r="D52" s="108">
        <v>73803</v>
      </c>
      <c r="E52" s="106">
        <v>4.5173210720999997</v>
      </c>
      <c r="F52" s="104">
        <v>3.2228249625999998</v>
      </c>
      <c r="G52" s="104">
        <v>6.3317710099999998</v>
      </c>
      <c r="H52" s="104">
        <v>7.1508127300000002E-2</v>
      </c>
      <c r="I52" s="109">
        <v>4.6068587998000003</v>
      </c>
      <c r="J52" s="104">
        <v>3.2917363323000002</v>
      </c>
      <c r="K52" s="104">
        <v>6.4474021788</v>
      </c>
      <c r="L52" s="104">
        <v>0.73308928500000003</v>
      </c>
      <c r="M52" s="104">
        <v>0.52301317749999998</v>
      </c>
      <c r="N52" s="104">
        <v>1.0275456202</v>
      </c>
      <c r="O52" s="108">
        <v>26</v>
      </c>
      <c r="P52" s="108">
        <v>77607</v>
      </c>
      <c r="Q52" s="106">
        <v>3.283209646</v>
      </c>
      <c r="R52" s="104">
        <v>2.2324485238</v>
      </c>
      <c r="S52" s="104">
        <v>4.8285393657000002</v>
      </c>
      <c r="T52" s="104">
        <v>5.5709059E-3</v>
      </c>
      <c r="U52" s="109">
        <v>3.3502132539999998</v>
      </c>
      <c r="V52" s="104">
        <v>2.2810672831000001</v>
      </c>
      <c r="W52" s="104">
        <v>4.9204725044000002</v>
      </c>
      <c r="X52" s="104">
        <v>0.5795308133</v>
      </c>
      <c r="Y52" s="104">
        <v>0.394057294</v>
      </c>
      <c r="Z52" s="104">
        <v>0.8523023649</v>
      </c>
      <c r="AA52" s="108">
        <v>52</v>
      </c>
      <c r="AB52" s="108">
        <v>78654</v>
      </c>
      <c r="AC52" s="106">
        <v>6.4337728175000004</v>
      </c>
      <c r="AD52" s="104">
        <v>4.8932915099000001</v>
      </c>
      <c r="AE52" s="104">
        <v>8.4592206665000003</v>
      </c>
      <c r="AF52" s="104">
        <v>0.16996712420000001</v>
      </c>
      <c r="AG52" s="109">
        <v>6.6112340122999997</v>
      </c>
      <c r="AH52" s="104">
        <v>5.0378138266999999</v>
      </c>
      <c r="AI52" s="104">
        <v>8.6760679668999998</v>
      </c>
      <c r="AJ52" s="104">
        <v>1.2112269876999999</v>
      </c>
      <c r="AK52" s="104">
        <v>0.92121479939999995</v>
      </c>
      <c r="AL52" s="104">
        <v>1.5925393477000001</v>
      </c>
      <c r="AM52" s="104">
        <v>5.0970959000000001E-3</v>
      </c>
      <c r="AN52" s="104">
        <v>1.9595985365999999</v>
      </c>
      <c r="AO52" s="104">
        <v>1.2238119292</v>
      </c>
      <c r="AP52" s="104">
        <v>3.1377586154000001</v>
      </c>
      <c r="AQ52" s="104">
        <v>0.2206415538</v>
      </c>
      <c r="AR52" s="104">
        <v>0.72680458029999995</v>
      </c>
      <c r="AS52" s="104">
        <v>0.43617233010000001</v>
      </c>
      <c r="AT52" s="104">
        <v>1.2110921796</v>
      </c>
      <c r="AU52" s="107" t="s">
        <v>28</v>
      </c>
      <c r="AV52" s="107" t="s">
        <v>28</v>
      </c>
      <c r="AW52" s="107" t="s">
        <v>28</v>
      </c>
      <c r="AX52" s="107" t="s">
        <v>28</v>
      </c>
      <c r="AY52" s="107" t="s">
        <v>28</v>
      </c>
      <c r="AZ52" s="107" t="s">
        <v>28</v>
      </c>
      <c r="BA52" s="107" t="s">
        <v>28</v>
      </c>
      <c r="BB52" s="107" t="s">
        <v>28</v>
      </c>
      <c r="BC52" s="100" t="s">
        <v>28</v>
      </c>
      <c r="BD52" s="101">
        <v>6.8</v>
      </c>
      <c r="BE52" s="101">
        <v>5.2</v>
      </c>
      <c r="BF52" s="101">
        <v>10.4</v>
      </c>
      <c r="BG52" s="43"/>
      <c r="BH52" s="43"/>
      <c r="BI52" s="43"/>
      <c r="BJ52" s="43"/>
      <c r="BK52" s="43"/>
      <c r="BL52" s="43"/>
      <c r="BM52" s="43"/>
      <c r="BN52" s="43"/>
      <c r="BO52" s="43"/>
      <c r="BP52" s="43"/>
      <c r="BQ52" s="43"/>
      <c r="BR52" s="43"/>
      <c r="BS52" s="43"/>
      <c r="BT52" s="43"/>
      <c r="BU52" s="43"/>
      <c r="BV52" s="43"/>
      <c r="BW52" s="43"/>
    </row>
    <row r="53" spans="1:93" x14ac:dyDescent="0.3">
      <c r="A53" s="10"/>
      <c r="B53" t="s">
        <v>67</v>
      </c>
      <c r="C53" s="96">
        <v>35</v>
      </c>
      <c r="D53" s="110">
        <v>76529</v>
      </c>
      <c r="E53" s="111">
        <v>4.3117265983999999</v>
      </c>
      <c r="F53" s="98">
        <v>3.0909647247000001</v>
      </c>
      <c r="G53" s="98">
        <v>6.0146225904000001</v>
      </c>
      <c r="H53" s="98">
        <v>3.5505986599999997E-2</v>
      </c>
      <c r="I53" s="99">
        <v>4.5734296803000003</v>
      </c>
      <c r="J53" s="98">
        <v>3.2836940399999999</v>
      </c>
      <c r="K53" s="98">
        <v>6.3697344469999999</v>
      </c>
      <c r="L53" s="98">
        <v>0.69972457539999999</v>
      </c>
      <c r="M53" s="98">
        <v>0.50161436029999995</v>
      </c>
      <c r="N53" s="98">
        <v>0.97607748130000005</v>
      </c>
      <c r="O53" s="110">
        <v>42</v>
      </c>
      <c r="P53" s="110">
        <v>76838</v>
      </c>
      <c r="Q53" s="111">
        <v>5.1314730667999999</v>
      </c>
      <c r="R53" s="98">
        <v>3.7857623857</v>
      </c>
      <c r="S53" s="98">
        <v>6.9555384497999997</v>
      </c>
      <c r="T53" s="98">
        <v>0.52363771579999996</v>
      </c>
      <c r="U53" s="99">
        <v>5.4660454462999999</v>
      </c>
      <c r="V53" s="98">
        <v>4.0395221013000002</v>
      </c>
      <c r="W53" s="98">
        <v>7.3963335443</v>
      </c>
      <c r="X53" s="98">
        <v>0.90577425160000002</v>
      </c>
      <c r="Y53" s="98">
        <v>0.66823815440000001</v>
      </c>
      <c r="Z53" s="98">
        <v>1.2277464095999999</v>
      </c>
      <c r="AA53" s="110">
        <v>37</v>
      </c>
      <c r="AB53" s="110">
        <v>78026</v>
      </c>
      <c r="AC53" s="111">
        <v>4.5184398055999999</v>
      </c>
      <c r="AD53" s="98">
        <v>3.2685264537999998</v>
      </c>
      <c r="AE53" s="98">
        <v>6.2463310503000002</v>
      </c>
      <c r="AF53" s="98">
        <v>0.32755315439999999</v>
      </c>
      <c r="AG53" s="99">
        <v>4.7420090739000003</v>
      </c>
      <c r="AH53" s="98">
        <v>3.4357828613999999</v>
      </c>
      <c r="AI53" s="98">
        <v>6.5448402777999997</v>
      </c>
      <c r="AJ53" s="98">
        <v>0.85064493109999995</v>
      </c>
      <c r="AK53" s="98">
        <v>0.61533528820000005</v>
      </c>
      <c r="AL53" s="98">
        <v>1.1759390573999999</v>
      </c>
      <c r="AM53" s="98">
        <v>0.57257170509999999</v>
      </c>
      <c r="AN53" s="98">
        <v>0.88053464309999996</v>
      </c>
      <c r="AO53" s="98">
        <v>0.56601156490000004</v>
      </c>
      <c r="AP53" s="98">
        <v>1.3698328902000001</v>
      </c>
      <c r="AQ53" s="98">
        <v>0.44695990340000002</v>
      </c>
      <c r="AR53" s="98">
        <v>1.1901202337000001</v>
      </c>
      <c r="AS53" s="98">
        <v>0.75993425290000005</v>
      </c>
      <c r="AT53" s="98">
        <v>1.8638272522999999</v>
      </c>
      <c r="AU53" s="96" t="s">
        <v>28</v>
      </c>
      <c r="AV53" s="96" t="s">
        <v>28</v>
      </c>
      <c r="AW53" s="96" t="s">
        <v>28</v>
      </c>
      <c r="AX53" s="96" t="s">
        <v>28</v>
      </c>
      <c r="AY53" s="96" t="s">
        <v>28</v>
      </c>
      <c r="AZ53" s="96" t="s">
        <v>28</v>
      </c>
      <c r="BA53" s="96" t="s">
        <v>28</v>
      </c>
      <c r="BB53" s="96" t="s">
        <v>28</v>
      </c>
      <c r="BC53" s="102" t="s">
        <v>28</v>
      </c>
      <c r="BD53" s="103">
        <v>7</v>
      </c>
      <c r="BE53" s="103">
        <v>8.4</v>
      </c>
      <c r="BF53" s="103">
        <v>7.4</v>
      </c>
    </row>
    <row r="54" spans="1:93" x14ac:dyDescent="0.3">
      <c r="A54" s="10"/>
      <c r="B54" t="s">
        <v>63</v>
      </c>
      <c r="C54" s="96">
        <v>13</v>
      </c>
      <c r="D54" s="110">
        <v>46535</v>
      </c>
      <c r="E54" s="111">
        <v>2.9895022576999999</v>
      </c>
      <c r="F54" s="98">
        <v>1.7342267398</v>
      </c>
      <c r="G54" s="98">
        <v>5.1533767434</v>
      </c>
      <c r="H54" s="98">
        <v>9.2317641999999991E-3</v>
      </c>
      <c r="I54" s="99">
        <v>2.7935962178999998</v>
      </c>
      <c r="J54" s="98">
        <v>1.6221193410000001</v>
      </c>
      <c r="K54" s="98">
        <v>4.8111009046</v>
      </c>
      <c r="L54" s="98">
        <v>0.48514861739999998</v>
      </c>
      <c r="M54" s="98">
        <v>0.28143738740000002</v>
      </c>
      <c r="N54" s="98">
        <v>0.83631099320000002</v>
      </c>
      <c r="O54" s="110">
        <v>19</v>
      </c>
      <c r="P54" s="110">
        <v>52542</v>
      </c>
      <c r="Q54" s="111">
        <v>3.9146377369000001</v>
      </c>
      <c r="R54" s="98">
        <v>2.4940978125000002</v>
      </c>
      <c r="S54" s="98">
        <v>6.1442612773</v>
      </c>
      <c r="T54" s="98">
        <v>0.1080335224</v>
      </c>
      <c r="U54" s="99">
        <v>3.6161546953000001</v>
      </c>
      <c r="V54" s="98">
        <v>2.3065770902999998</v>
      </c>
      <c r="W54" s="98">
        <v>5.6692554675000002</v>
      </c>
      <c r="X54" s="98">
        <v>0.69098639319999999</v>
      </c>
      <c r="Y54" s="98">
        <v>0.44024192470000001</v>
      </c>
      <c r="Z54" s="98">
        <v>1.0845450395</v>
      </c>
      <c r="AA54" s="110">
        <v>17</v>
      </c>
      <c r="AB54" s="110">
        <v>60695</v>
      </c>
      <c r="AC54" s="111">
        <v>3.0589933816000001</v>
      </c>
      <c r="AD54" s="98">
        <v>1.8995802771999999</v>
      </c>
      <c r="AE54" s="98">
        <v>4.9260568876999997</v>
      </c>
      <c r="AF54" s="98">
        <v>2.32023692E-2</v>
      </c>
      <c r="AG54" s="99">
        <v>2.8008896943999999</v>
      </c>
      <c r="AH54" s="98">
        <v>1.7412026012999999</v>
      </c>
      <c r="AI54" s="98">
        <v>4.5054969905000002</v>
      </c>
      <c r="AJ54" s="98">
        <v>0.57588843190000005</v>
      </c>
      <c r="AK54" s="98">
        <v>0.35761643479999999</v>
      </c>
      <c r="AL54" s="98">
        <v>0.92738323450000004</v>
      </c>
      <c r="AM54" s="98">
        <v>0.46004875439999998</v>
      </c>
      <c r="AN54" s="98">
        <v>0.78142438390000002</v>
      </c>
      <c r="AO54" s="98">
        <v>0.40617547939999998</v>
      </c>
      <c r="AP54" s="98">
        <v>1.5033503957000001</v>
      </c>
      <c r="AQ54" s="98">
        <v>0.45381969849999998</v>
      </c>
      <c r="AR54" s="98">
        <v>1.3094613749999999</v>
      </c>
      <c r="AS54" s="98">
        <v>0.64671508899999997</v>
      </c>
      <c r="AT54" s="98">
        <v>2.6513825357999998</v>
      </c>
      <c r="AU54" s="96" t="s">
        <v>28</v>
      </c>
      <c r="AV54" s="96" t="s">
        <v>28</v>
      </c>
      <c r="AW54" s="96" t="s">
        <v>28</v>
      </c>
      <c r="AX54" s="96" t="s">
        <v>28</v>
      </c>
      <c r="AY54" s="96" t="s">
        <v>28</v>
      </c>
      <c r="AZ54" s="96" t="s">
        <v>28</v>
      </c>
      <c r="BA54" s="96" t="s">
        <v>28</v>
      </c>
      <c r="BB54" s="96" t="s">
        <v>28</v>
      </c>
      <c r="BC54" s="102" t="s">
        <v>28</v>
      </c>
      <c r="BD54" s="103">
        <v>2.6</v>
      </c>
      <c r="BE54" s="103">
        <v>3.8</v>
      </c>
      <c r="BF54" s="103">
        <v>3.4</v>
      </c>
    </row>
    <row r="55" spans="1:93" x14ac:dyDescent="0.3">
      <c r="A55" s="10"/>
      <c r="B55" t="s">
        <v>68</v>
      </c>
      <c r="C55" s="96">
        <v>41</v>
      </c>
      <c r="D55" s="110">
        <v>54456</v>
      </c>
      <c r="E55" s="111">
        <v>6.7943990203000002</v>
      </c>
      <c r="F55" s="98">
        <v>4.9943905125999999</v>
      </c>
      <c r="G55" s="98">
        <v>9.2431414665999991</v>
      </c>
      <c r="H55" s="98">
        <v>0.53387557770000005</v>
      </c>
      <c r="I55" s="99">
        <v>7.5290142500000004</v>
      </c>
      <c r="J55" s="98">
        <v>5.5437389560000003</v>
      </c>
      <c r="K55" s="98">
        <v>10.225238964000001</v>
      </c>
      <c r="L55" s="98">
        <v>1.1026227802999999</v>
      </c>
      <c r="M55" s="98">
        <v>0.81051005929999997</v>
      </c>
      <c r="N55" s="98">
        <v>1.5000146903</v>
      </c>
      <c r="O55" s="110">
        <v>39</v>
      </c>
      <c r="P55" s="110">
        <v>60212</v>
      </c>
      <c r="Q55" s="111">
        <v>5.9670242335000001</v>
      </c>
      <c r="R55" s="98">
        <v>4.3525133512999998</v>
      </c>
      <c r="S55" s="98">
        <v>8.1804179168999998</v>
      </c>
      <c r="T55" s="98">
        <v>0.74717901860000002</v>
      </c>
      <c r="U55" s="99">
        <v>6.4771141964999996</v>
      </c>
      <c r="V55" s="98">
        <v>4.7323866705000004</v>
      </c>
      <c r="W55" s="98">
        <v>8.8650846253999998</v>
      </c>
      <c r="X55" s="98">
        <v>1.0532603092999999</v>
      </c>
      <c r="Y55" s="98">
        <v>0.76827734879999998</v>
      </c>
      <c r="Z55" s="98">
        <v>1.4439541668</v>
      </c>
      <c r="AA55" s="110">
        <v>36</v>
      </c>
      <c r="AB55" s="110">
        <v>65051</v>
      </c>
      <c r="AC55" s="111">
        <v>5.1742823805000002</v>
      </c>
      <c r="AD55" s="98">
        <v>3.7264447426</v>
      </c>
      <c r="AE55" s="98">
        <v>7.1846491769999998</v>
      </c>
      <c r="AF55" s="98">
        <v>0.87556055359999996</v>
      </c>
      <c r="AG55" s="99">
        <v>5.5341193833000002</v>
      </c>
      <c r="AH55" s="98">
        <v>3.9919178904999999</v>
      </c>
      <c r="AI55" s="98">
        <v>7.6721210676</v>
      </c>
      <c r="AJ55" s="98">
        <v>0.97411435550000003</v>
      </c>
      <c r="AK55" s="98">
        <v>0.70154333520000001</v>
      </c>
      <c r="AL55" s="98">
        <v>1.352587545</v>
      </c>
      <c r="AM55" s="98">
        <v>0.53739713759999996</v>
      </c>
      <c r="AN55" s="98">
        <v>0.86714619849999997</v>
      </c>
      <c r="AO55" s="98">
        <v>0.55126156920000002</v>
      </c>
      <c r="AP55" s="98">
        <v>1.3640394535</v>
      </c>
      <c r="AQ55" s="98">
        <v>0.56156169489999996</v>
      </c>
      <c r="AR55" s="98">
        <v>0.87822693600000001</v>
      </c>
      <c r="AS55" s="98">
        <v>0.56651549850000005</v>
      </c>
      <c r="AT55" s="98">
        <v>1.3614500453</v>
      </c>
      <c r="AU55" s="96" t="s">
        <v>28</v>
      </c>
      <c r="AV55" s="96" t="s">
        <v>28</v>
      </c>
      <c r="AW55" s="96" t="s">
        <v>28</v>
      </c>
      <c r="AX55" s="96" t="s">
        <v>28</v>
      </c>
      <c r="AY55" s="96" t="s">
        <v>28</v>
      </c>
      <c r="AZ55" s="96" t="s">
        <v>28</v>
      </c>
      <c r="BA55" s="96" t="s">
        <v>28</v>
      </c>
      <c r="BB55" s="96" t="s">
        <v>28</v>
      </c>
      <c r="BC55" s="102" t="s">
        <v>28</v>
      </c>
      <c r="BD55" s="103">
        <v>8.1999999999999993</v>
      </c>
      <c r="BE55" s="103">
        <v>7.8</v>
      </c>
      <c r="BF55" s="103">
        <v>7.2</v>
      </c>
    </row>
    <row r="56" spans="1:93" x14ac:dyDescent="0.3">
      <c r="A56" s="10"/>
      <c r="B56" t="s">
        <v>65</v>
      </c>
      <c r="C56" s="96">
        <v>40</v>
      </c>
      <c r="D56" s="110">
        <v>49759</v>
      </c>
      <c r="E56" s="111">
        <v>7.0744430334999997</v>
      </c>
      <c r="F56" s="98">
        <v>5.1805570604</v>
      </c>
      <c r="G56" s="98">
        <v>9.6606877699000009</v>
      </c>
      <c r="H56" s="98">
        <v>0.38506535320000002</v>
      </c>
      <c r="I56" s="99">
        <v>8.0387467594000004</v>
      </c>
      <c r="J56" s="98">
        <v>5.8965986176999996</v>
      </c>
      <c r="K56" s="98">
        <v>10.959106029000001</v>
      </c>
      <c r="L56" s="98">
        <v>1.1480694648000001</v>
      </c>
      <c r="M56" s="98">
        <v>0.84072192590000006</v>
      </c>
      <c r="N56" s="98">
        <v>1.5677758072000001</v>
      </c>
      <c r="O56" s="110">
        <v>53</v>
      </c>
      <c r="P56" s="110">
        <v>50643</v>
      </c>
      <c r="Q56" s="111">
        <v>9.3493778518999999</v>
      </c>
      <c r="R56" s="98">
        <v>7.1289018467999998</v>
      </c>
      <c r="S56" s="98">
        <v>12.261477026</v>
      </c>
      <c r="T56" s="98">
        <v>2.9344959999999998E-4</v>
      </c>
      <c r="U56" s="99">
        <v>10.465414766</v>
      </c>
      <c r="V56" s="98">
        <v>7.9953028901999996</v>
      </c>
      <c r="W56" s="98">
        <v>13.698656290000001</v>
      </c>
      <c r="X56" s="98">
        <v>1.6502913718000001</v>
      </c>
      <c r="Y56" s="98">
        <v>1.2583473889000001</v>
      </c>
      <c r="Z56" s="98">
        <v>2.1643161783</v>
      </c>
      <c r="AA56" s="110">
        <v>38</v>
      </c>
      <c r="AB56" s="110">
        <v>51079</v>
      </c>
      <c r="AC56" s="111">
        <v>6.4611973153999998</v>
      </c>
      <c r="AD56" s="98">
        <v>4.6937057601000003</v>
      </c>
      <c r="AE56" s="98">
        <v>8.8942666803999995</v>
      </c>
      <c r="AF56" s="98">
        <v>0.2296274244</v>
      </c>
      <c r="AG56" s="99">
        <v>7.4394565281</v>
      </c>
      <c r="AH56" s="98">
        <v>5.4132500220999997</v>
      </c>
      <c r="AI56" s="98">
        <v>10.224082244</v>
      </c>
      <c r="AJ56" s="98">
        <v>1.2163899446999999</v>
      </c>
      <c r="AK56" s="98">
        <v>0.8836406336</v>
      </c>
      <c r="AL56" s="98">
        <v>1.6744414428000001</v>
      </c>
      <c r="AM56" s="98">
        <v>8.2165429400000004E-2</v>
      </c>
      <c r="AN56" s="98">
        <v>0.69108313060000004</v>
      </c>
      <c r="AO56" s="98">
        <v>0.45561021029999998</v>
      </c>
      <c r="AP56" s="98">
        <v>1.0482554662000001</v>
      </c>
      <c r="AQ56" s="98">
        <v>0.18311606529999999</v>
      </c>
      <c r="AR56" s="98">
        <v>1.3215708723999999</v>
      </c>
      <c r="AS56" s="98">
        <v>0.87661401350000001</v>
      </c>
      <c r="AT56" s="98">
        <v>1.9923815317</v>
      </c>
      <c r="AU56" s="96" t="s">
        <v>28</v>
      </c>
      <c r="AV56" s="96">
        <v>2</v>
      </c>
      <c r="AW56" s="96" t="s">
        <v>28</v>
      </c>
      <c r="AX56" s="96" t="s">
        <v>28</v>
      </c>
      <c r="AY56" s="96" t="s">
        <v>28</v>
      </c>
      <c r="AZ56" s="96" t="s">
        <v>28</v>
      </c>
      <c r="BA56" s="96" t="s">
        <v>28</v>
      </c>
      <c r="BB56" s="96" t="s">
        <v>28</v>
      </c>
      <c r="BC56" s="102">
        <v>-2</v>
      </c>
      <c r="BD56" s="103">
        <v>8</v>
      </c>
      <c r="BE56" s="103">
        <v>10.6</v>
      </c>
      <c r="BF56" s="103">
        <v>7.6</v>
      </c>
    </row>
    <row r="57" spans="1:93" x14ac:dyDescent="0.3">
      <c r="A57" s="10"/>
      <c r="B57" t="s">
        <v>66</v>
      </c>
      <c r="C57" s="96">
        <v>18</v>
      </c>
      <c r="D57" s="110">
        <v>34435</v>
      </c>
      <c r="E57" s="111">
        <v>5.9073540629999997</v>
      </c>
      <c r="F57" s="98">
        <v>3.7177076325999998</v>
      </c>
      <c r="G57" s="98">
        <v>9.3866531405</v>
      </c>
      <c r="H57" s="98">
        <v>0.85821807849999998</v>
      </c>
      <c r="I57" s="99">
        <v>5.2272397269999997</v>
      </c>
      <c r="J57" s="98">
        <v>3.2933833837000002</v>
      </c>
      <c r="K57" s="98">
        <v>8.2966457228999992</v>
      </c>
      <c r="L57" s="98">
        <v>0.9586695073</v>
      </c>
      <c r="M57" s="98">
        <v>0.60332475529999996</v>
      </c>
      <c r="N57" s="98">
        <v>1.5233043500000001</v>
      </c>
      <c r="O57" s="110">
        <v>14</v>
      </c>
      <c r="P57" s="110">
        <v>37899</v>
      </c>
      <c r="Q57" s="111">
        <v>4.0319673324999998</v>
      </c>
      <c r="R57" s="98">
        <v>2.3855677831</v>
      </c>
      <c r="S57" s="98">
        <v>6.8146294920999999</v>
      </c>
      <c r="T57" s="98">
        <v>0.2040352896</v>
      </c>
      <c r="U57" s="99">
        <v>3.6940288662</v>
      </c>
      <c r="V57" s="98">
        <v>2.1877974070000001</v>
      </c>
      <c r="W57" s="98">
        <v>6.2372545195000004</v>
      </c>
      <c r="X57" s="98">
        <v>0.71169665039999996</v>
      </c>
      <c r="Y57" s="98">
        <v>0.42108490980000002</v>
      </c>
      <c r="Z57" s="98">
        <v>1.2028740767999999</v>
      </c>
      <c r="AA57" s="110">
        <v>10</v>
      </c>
      <c r="AB57" s="110">
        <v>40220</v>
      </c>
      <c r="AC57" s="111">
        <v>2.5389318080000001</v>
      </c>
      <c r="AD57" s="98">
        <v>1.3649346663999999</v>
      </c>
      <c r="AE57" s="98">
        <v>4.7226983712999999</v>
      </c>
      <c r="AF57" s="98">
        <v>1.9744094800000001E-2</v>
      </c>
      <c r="AG57" s="99">
        <v>2.4863252113000001</v>
      </c>
      <c r="AH57" s="98">
        <v>1.3377789909</v>
      </c>
      <c r="AI57" s="98">
        <v>4.6209524135000004</v>
      </c>
      <c r="AJ57" s="98">
        <v>0.47798124260000002</v>
      </c>
      <c r="AK57" s="98">
        <v>0.25696364350000001</v>
      </c>
      <c r="AL57" s="98">
        <v>0.88909880480000003</v>
      </c>
      <c r="AM57" s="98">
        <v>0.2639661988</v>
      </c>
      <c r="AN57" s="98">
        <v>0.62970049080000001</v>
      </c>
      <c r="AO57" s="98">
        <v>0.27970596739999998</v>
      </c>
      <c r="AP57" s="98">
        <v>1.4176412171999999</v>
      </c>
      <c r="AQ57" s="98">
        <v>0.28379912699999998</v>
      </c>
      <c r="AR57" s="98">
        <v>0.68253354879999995</v>
      </c>
      <c r="AS57" s="98">
        <v>0.3394681343</v>
      </c>
      <c r="AT57" s="98">
        <v>1.3722997775000001</v>
      </c>
      <c r="AU57" s="96" t="s">
        <v>28</v>
      </c>
      <c r="AV57" s="96" t="s">
        <v>28</v>
      </c>
      <c r="AW57" s="96" t="s">
        <v>28</v>
      </c>
      <c r="AX57" s="96" t="s">
        <v>28</v>
      </c>
      <c r="AY57" s="96" t="s">
        <v>28</v>
      </c>
      <c r="AZ57" s="96" t="s">
        <v>28</v>
      </c>
      <c r="BA57" s="96" t="s">
        <v>28</v>
      </c>
      <c r="BB57" s="96" t="s">
        <v>28</v>
      </c>
      <c r="BC57" s="102" t="s">
        <v>28</v>
      </c>
      <c r="BD57" s="103">
        <v>3.6</v>
      </c>
      <c r="BE57" s="103">
        <v>2.8</v>
      </c>
      <c r="BF57" s="103">
        <v>2</v>
      </c>
    </row>
    <row r="58" spans="1:93" x14ac:dyDescent="0.3">
      <c r="A58" s="10"/>
      <c r="B58" t="s">
        <v>70</v>
      </c>
      <c r="C58" s="96">
        <v>18</v>
      </c>
      <c r="D58" s="110">
        <v>26386</v>
      </c>
      <c r="E58" s="111">
        <v>6.0441729067000001</v>
      </c>
      <c r="F58" s="98">
        <v>3.8037984873999999</v>
      </c>
      <c r="G58" s="98">
        <v>9.6040908179999995</v>
      </c>
      <c r="H58" s="98">
        <v>0.93485691969999996</v>
      </c>
      <c r="I58" s="99">
        <v>6.8217994391000003</v>
      </c>
      <c r="J58" s="98">
        <v>4.2980238314000001</v>
      </c>
      <c r="K58" s="98">
        <v>10.827521999</v>
      </c>
      <c r="L58" s="98">
        <v>0.98087302720000002</v>
      </c>
      <c r="M58" s="98">
        <v>0.61729593029999996</v>
      </c>
      <c r="N58" s="98">
        <v>1.558591023</v>
      </c>
      <c r="O58" s="110">
        <v>21</v>
      </c>
      <c r="P58" s="110">
        <v>25785</v>
      </c>
      <c r="Q58" s="111">
        <v>7.3311939339999999</v>
      </c>
      <c r="R58" s="98">
        <v>4.7741508352000004</v>
      </c>
      <c r="S58" s="98">
        <v>11.257793553999999</v>
      </c>
      <c r="T58" s="98">
        <v>0.23882452470000001</v>
      </c>
      <c r="U58" s="99">
        <v>8.1442699243999996</v>
      </c>
      <c r="V58" s="98">
        <v>5.3101251174000001</v>
      </c>
      <c r="W58" s="98">
        <v>12.491067749999999</v>
      </c>
      <c r="X58" s="98">
        <v>1.2940546724999999</v>
      </c>
      <c r="Y58" s="98">
        <v>0.84270205519999997</v>
      </c>
      <c r="Z58" s="98">
        <v>1.9871524995000001</v>
      </c>
      <c r="AA58" s="110">
        <v>13</v>
      </c>
      <c r="AB58" s="110">
        <v>25183</v>
      </c>
      <c r="AC58" s="111">
        <v>4.5031962932000003</v>
      </c>
      <c r="AD58" s="98">
        <v>2.6122882193999999</v>
      </c>
      <c r="AE58" s="98">
        <v>7.7628405259999997</v>
      </c>
      <c r="AF58" s="98">
        <v>0.55226784799999995</v>
      </c>
      <c r="AG58" s="99">
        <v>5.1622126036999996</v>
      </c>
      <c r="AH58" s="98">
        <v>2.9974714501999999</v>
      </c>
      <c r="AI58" s="98">
        <v>8.8903061825999998</v>
      </c>
      <c r="AJ58" s="98">
        <v>0.84777517579999995</v>
      </c>
      <c r="AK58" s="98">
        <v>0.4917913767</v>
      </c>
      <c r="AL58" s="98">
        <v>1.4614382903000001</v>
      </c>
      <c r="AM58" s="98">
        <v>0.16728988259999999</v>
      </c>
      <c r="AN58" s="98">
        <v>0.61425142119999998</v>
      </c>
      <c r="AO58" s="98">
        <v>0.30757557969999999</v>
      </c>
      <c r="AP58" s="98">
        <v>1.2267059980999999</v>
      </c>
      <c r="AQ58" s="98">
        <v>0.54784614450000002</v>
      </c>
      <c r="AR58" s="98">
        <v>1.2129358387</v>
      </c>
      <c r="AS58" s="98">
        <v>0.64628503199999998</v>
      </c>
      <c r="AT58" s="98">
        <v>2.2764156309999999</v>
      </c>
      <c r="AU58" s="96" t="s">
        <v>28</v>
      </c>
      <c r="AV58" s="96" t="s">
        <v>28</v>
      </c>
      <c r="AW58" s="96" t="s">
        <v>28</v>
      </c>
      <c r="AX58" s="96" t="s">
        <v>28</v>
      </c>
      <c r="AY58" s="96" t="s">
        <v>28</v>
      </c>
      <c r="AZ58" s="96" t="s">
        <v>28</v>
      </c>
      <c r="BA58" s="96" t="s">
        <v>28</v>
      </c>
      <c r="BB58" s="96" t="s">
        <v>28</v>
      </c>
      <c r="BC58" s="102" t="s">
        <v>28</v>
      </c>
      <c r="BD58" s="103">
        <v>3.6</v>
      </c>
      <c r="BE58" s="103">
        <v>4.2</v>
      </c>
      <c r="BF58" s="103">
        <v>2.6</v>
      </c>
    </row>
    <row r="59" spans="1:93" x14ac:dyDescent="0.3">
      <c r="A59" s="10"/>
      <c r="B59" t="s">
        <v>73</v>
      </c>
      <c r="C59" s="96">
        <v>17</v>
      </c>
      <c r="D59" s="110">
        <v>27643</v>
      </c>
      <c r="E59" s="111">
        <v>4.6789984418000001</v>
      </c>
      <c r="F59" s="98">
        <v>2.9054806137</v>
      </c>
      <c r="G59" s="98">
        <v>7.5350791587000003</v>
      </c>
      <c r="H59" s="98">
        <v>0.25742139079999998</v>
      </c>
      <c r="I59" s="99">
        <v>6.1498390188999998</v>
      </c>
      <c r="J59" s="98">
        <v>3.8231122485000002</v>
      </c>
      <c r="K59" s="98">
        <v>9.8925999290999993</v>
      </c>
      <c r="L59" s="98">
        <v>0.75932694789999999</v>
      </c>
      <c r="M59" s="98">
        <v>0.47151324239999998</v>
      </c>
      <c r="N59" s="98">
        <v>1.2228233736</v>
      </c>
      <c r="O59" s="110">
        <v>24</v>
      </c>
      <c r="P59" s="110">
        <v>27450</v>
      </c>
      <c r="Q59" s="111">
        <v>6.6963573703000003</v>
      </c>
      <c r="R59" s="98">
        <v>4.4823623952</v>
      </c>
      <c r="S59" s="98">
        <v>10.003921610000001</v>
      </c>
      <c r="T59" s="98">
        <v>0.4142666793</v>
      </c>
      <c r="U59" s="99">
        <v>8.7431693988999992</v>
      </c>
      <c r="V59" s="98">
        <v>5.8602764741</v>
      </c>
      <c r="W59" s="98">
        <v>13.044267019999999</v>
      </c>
      <c r="X59" s="98">
        <v>1.1819974511</v>
      </c>
      <c r="Y59" s="98">
        <v>0.79119745750000003</v>
      </c>
      <c r="Z59" s="98">
        <v>1.765827179</v>
      </c>
      <c r="AA59" s="110">
        <v>31</v>
      </c>
      <c r="AB59" s="110">
        <v>27213</v>
      </c>
      <c r="AC59" s="111">
        <v>8.7103817363000005</v>
      </c>
      <c r="AD59" s="98">
        <v>6.1164161033999997</v>
      </c>
      <c r="AE59" s="98">
        <v>12.404445464</v>
      </c>
      <c r="AF59" s="98">
        <v>6.1081766999999997E-3</v>
      </c>
      <c r="AG59" s="99">
        <v>11.391614302000001</v>
      </c>
      <c r="AH59" s="98">
        <v>8.0113362811000002</v>
      </c>
      <c r="AI59" s="98">
        <v>16.198156193999999</v>
      </c>
      <c r="AJ59" s="98">
        <v>1.6398231227</v>
      </c>
      <c r="AK59" s="98">
        <v>1.1514811702000001</v>
      </c>
      <c r="AL59" s="98">
        <v>2.3352703834000001</v>
      </c>
      <c r="AM59" s="98">
        <v>0.33348458800000003</v>
      </c>
      <c r="AN59" s="98">
        <v>1.3007641699000001</v>
      </c>
      <c r="AO59" s="98">
        <v>0.76342022340000004</v>
      </c>
      <c r="AP59" s="98">
        <v>2.2163251298</v>
      </c>
      <c r="AQ59" s="98">
        <v>0.25812246890000001</v>
      </c>
      <c r="AR59" s="98">
        <v>1.4311518700999999</v>
      </c>
      <c r="AS59" s="98">
        <v>0.76886891059999996</v>
      </c>
      <c r="AT59" s="98">
        <v>2.6639075233999998</v>
      </c>
      <c r="AU59" s="96" t="s">
        <v>28</v>
      </c>
      <c r="AV59" s="96" t="s">
        <v>28</v>
      </c>
      <c r="AW59" s="96" t="s">
        <v>28</v>
      </c>
      <c r="AX59" s="96" t="s">
        <v>28</v>
      </c>
      <c r="AY59" s="96" t="s">
        <v>28</v>
      </c>
      <c r="AZ59" s="96" t="s">
        <v>28</v>
      </c>
      <c r="BA59" s="96" t="s">
        <v>28</v>
      </c>
      <c r="BB59" s="96" t="s">
        <v>28</v>
      </c>
      <c r="BC59" s="102" t="s">
        <v>28</v>
      </c>
      <c r="BD59" s="103">
        <v>3.4</v>
      </c>
      <c r="BE59" s="103">
        <v>4.8</v>
      </c>
      <c r="BF59" s="103">
        <v>6.2</v>
      </c>
    </row>
    <row r="60" spans="1:93" x14ac:dyDescent="0.3">
      <c r="A60" s="10"/>
      <c r="B60" t="s">
        <v>71</v>
      </c>
      <c r="C60" s="96">
        <v>36</v>
      </c>
      <c r="D60" s="110">
        <v>58106</v>
      </c>
      <c r="E60" s="111">
        <v>5.5963595400999999</v>
      </c>
      <c r="F60" s="98">
        <v>4.0304180133000003</v>
      </c>
      <c r="G60" s="98">
        <v>7.7707175779000002</v>
      </c>
      <c r="H60" s="98">
        <v>0.56532312360000003</v>
      </c>
      <c r="I60" s="99">
        <v>6.1955736069</v>
      </c>
      <c r="J60" s="98">
        <v>4.4690436564000002</v>
      </c>
      <c r="K60" s="98">
        <v>8.5891155400999999</v>
      </c>
      <c r="L60" s="98">
        <v>0.90820004789999997</v>
      </c>
      <c r="M60" s="98">
        <v>0.6540726711</v>
      </c>
      <c r="N60" s="98">
        <v>1.2610637372</v>
      </c>
      <c r="O60" s="110">
        <v>41</v>
      </c>
      <c r="P60" s="110">
        <v>61062</v>
      </c>
      <c r="Q60" s="111">
        <v>6.1096820144999997</v>
      </c>
      <c r="R60" s="98">
        <v>4.4910339348999999</v>
      </c>
      <c r="S60" s="98">
        <v>8.3117194970000003</v>
      </c>
      <c r="T60" s="98">
        <v>0.6306034613</v>
      </c>
      <c r="U60" s="99">
        <v>6.7144869149000002</v>
      </c>
      <c r="V60" s="98">
        <v>4.9439888734000004</v>
      </c>
      <c r="W60" s="98">
        <v>9.1190202253999999</v>
      </c>
      <c r="X60" s="98">
        <v>1.0784413329</v>
      </c>
      <c r="Y60" s="98">
        <v>0.79272810130000004</v>
      </c>
      <c r="Z60" s="98">
        <v>1.4671306677</v>
      </c>
      <c r="AA60" s="110">
        <v>41</v>
      </c>
      <c r="AB60" s="110">
        <v>62819</v>
      </c>
      <c r="AC60" s="111">
        <v>6.0922375574999998</v>
      </c>
      <c r="AD60" s="98">
        <v>4.4782013569999997</v>
      </c>
      <c r="AE60" s="98">
        <v>8.2880057189999992</v>
      </c>
      <c r="AF60" s="98">
        <v>0.38269174550000001</v>
      </c>
      <c r="AG60" s="99">
        <v>6.5266877855000001</v>
      </c>
      <c r="AH60" s="98">
        <v>4.8057092375000003</v>
      </c>
      <c r="AI60" s="98">
        <v>8.8639681148000005</v>
      </c>
      <c r="AJ60" s="98">
        <v>1.1469292986999999</v>
      </c>
      <c r="AK60" s="98">
        <v>0.84306961000000002</v>
      </c>
      <c r="AL60" s="98">
        <v>1.5603062909000001</v>
      </c>
      <c r="AM60" s="98">
        <v>0.98967096629999995</v>
      </c>
      <c r="AN60" s="98">
        <v>0.99714478480000002</v>
      </c>
      <c r="AO60" s="98">
        <v>0.64678091000000004</v>
      </c>
      <c r="AP60" s="98">
        <v>1.5373022092999999</v>
      </c>
      <c r="AQ60" s="98">
        <v>0.7008129635</v>
      </c>
      <c r="AR60" s="98">
        <v>1.0917243559000001</v>
      </c>
      <c r="AS60" s="98">
        <v>0.69774144530000004</v>
      </c>
      <c r="AT60" s="98">
        <v>1.7081715260000001</v>
      </c>
      <c r="AU60" s="96" t="s">
        <v>28</v>
      </c>
      <c r="AV60" s="96" t="s">
        <v>28</v>
      </c>
      <c r="AW60" s="96" t="s">
        <v>28</v>
      </c>
      <c r="AX60" s="96" t="s">
        <v>28</v>
      </c>
      <c r="AY60" s="96" t="s">
        <v>28</v>
      </c>
      <c r="AZ60" s="96" t="s">
        <v>28</v>
      </c>
      <c r="BA60" s="96" t="s">
        <v>28</v>
      </c>
      <c r="BB60" s="96" t="s">
        <v>28</v>
      </c>
      <c r="BC60" s="102" t="s">
        <v>28</v>
      </c>
      <c r="BD60" s="103">
        <v>7.2</v>
      </c>
      <c r="BE60" s="103">
        <v>8.1999999999999993</v>
      </c>
      <c r="BF60" s="103">
        <v>8.1999999999999993</v>
      </c>
    </row>
    <row r="61" spans="1:93" x14ac:dyDescent="0.3">
      <c r="A61" s="10"/>
      <c r="B61" t="s">
        <v>69</v>
      </c>
      <c r="C61" s="96">
        <v>58</v>
      </c>
      <c r="D61" s="110">
        <v>69990</v>
      </c>
      <c r="E61" s="111">
        <v>7.4293481934000001</v>
      </c>
      <c r="F61" s="98">
        <v>5.7320412736000002</v>
      </c>
      <c r="G61" s="98">
        <v>9.6292423492000001</v>
      </c>
      <c r="H61" s="98">
        <v>0.157554061</v>
      </c>
      <c r="I61" s="99">
        <v>8.2868981283000007</v>
      </c>
      <c r="J61" s="98">
        <v>6.4065432409999996</v>
      </c>
      <c r="K61" s="98">
        <v>10.719147285</v>
      </c>
      <c r="L61" s="98">
        <v>1.2056649213999999</v>
      </c>
      <c r="M61" s="98">
        <v>0.93021903289999996</v>
      </c>
      <c r="N61" s="98">
        <v>1.5626727161</v>
      </c>
      <c r="O61" s="110">
        <v>53</v>
      </c>
      <c r="P61" s="110">
        <v>70908</v>
      </c>
      <c r="Q61" s="111">
        <v>6.7936127158000001</v>
      </c>
      <c r="R61" s="98">
        <v>5.1801685985999999</v>
      </c>
      <c r="S61" s="98">
        <v>8.9095891096000006</v>
      </c>
      <c r="T61" s="98">
        <v>0.18922696589999999</v>
      </c>
      <c r="U61" s="99">
        <v>7.4744739662999997</v>
      </c>
      <c r="V61" s="98">
        <v>5.7103024238</v>
      </c>
      <c r="W61" s="98">
        <v>9.7836781532000003</v>
      </c>
      <c r="X61" s="98">
        <v>1.1991643322000001</v>
      </c>
      <c r="Y61" s="98">
        <v>0.91436967020000004</v>
      </c>
      <c r="Z61" s="98">
        <v>1.5726627232999999</v>
      </c>
      <c r="AA61" s="110">
        <v>53</v>
      </c>
      <c r="AB61" s="110">
        <v>70220</v>
      </c>
      <c r="AC61" s="111">
        <v>6.8831171879999999</v>
      </c>
      <c r="AD61" s="98">
        <v>5.2484044379999997</v>
      </c>
      <c r="AE61" s="98">
        <v>9.0269914949000007</v>
      </c>
      <c r="AF61" s="98">
        <v>6.1040692399999999E-2</v>
      </c>
      <c r="AG61" s="99">
        <v>7.5477072059000001</v>
      </c>
      <c r="AH61" s="98">
        <v>5.7662507015999998</v>
      </c>
      <c r="AI61" s="98">
        <v>9.8795364637999992</v>
      </c>
      <c r="AJ61" s="98">
        <v>1.2958209023</v>
      </c>
      <c r="AK61" s="98">
        <v>0.98806863069999995</v>
      </c>
      <c r="AL61" s="98">
        <v>1.6994283178</v>
      </c>
      <c r="AM61" s="98">
        <v>0.94628070799999997</v>
      </c>
      <c r="AN61" s="98">
        <v>1.0131747976000001</v>
      </c>
      <c r="AO61" s="98">
        <v>0.69235889780000004</v>
      </c>
      <c r="AP61" s="98">
        <v>1.4826460289000001</v>
      </c>
      <c r="AQ61" s="98">
        <v>0.63781653410000005</v>
      </c>
      <c r="AR61" s="98">
        <v>0.91442917180000005</v>
      </c>
      <c r="AS61" s="98">
        <v>0.63008627139999995</v>
      </c>
      <c r="AT61" s="98">
        <v>1.3270892387</v>
      </c>
      <c r="AU61" s="96" t="s">
        <v>28</v>
      </c>
      <c r="AV61" s="96" t="s">
        <v>28</v>
      </c>
      <c r="AW61" s="96" t="s">
        <v>28</v>
      </c>
      <c r="AX61" s="96" t="s">
        <v>28</v>
      </c>
      <c r="AY61" s="96" t="s">
        <v>28</v>
      </c>
      <c r="AZ61" s="96" t="s">
        <v>28</v>
      </c>
      <c r="BA61" s="96" t="s">
        <v>28</v>
      </c>
      <c r="BB61" s="96" t="s">
        <v>28</v>
      </c>
      <c r="BC61" s="102" t="s">
        <v>28</v>
      </c>
      <c r="BD61" s="103">
        <v>11.6</v>
      </c>
      <c r="BE61" s="103">
        <v>10.6</v>
      </c>
      <c r="BF61" s="103">
        <v>10.6</v>
      </c>
    </row>
    <row r="62" spans="1:93" x14ac:dyDescent="0.3">
      <c r="A62" s="10"/>
      <c r="B62" t="s">
        <v>72</v>
      </c>
      <c r="C62" s="96">
        <v>44</v>
      </c>
      <c r="D62" s="110">
        <v>59817</v>
      </c>
      <c r="E62" s="111">
        <v>6.3222075288999999</v>
      </c>
      <c r="F62" s="98">
        <v>4.6965499397999997</v>
      </c>
      <c r="G62" s="98">
        <v>8.5105680872999994</v>
      </c>
      <c r="H62" s="98">
        <v>0.86563239910000001</v>
      </c>
      <c r="I62" s="99">
        <v>7.3557684270000001</v>
      </c>
      <c r="J62" s="98">
        <v>5.4739974088999999</v>
      </c>
      <c r="K62" s="98">
        <v>9.8844272494999998</v>
      </c>
      <c r="L62" s="98">
        <v>1.0259936194999999</v>
      </c>
      <c r="M62" s="98">
        <v>0.76217527659999995</v>
      </c>
      <c r="N62" s="98">
        <v>1.3811296949</v>
      </c>
      <c r="O62" s="110">
        <v>59</v>
      </c>
      <c r="P62" s="110">
        <v>59306</v>
      </c>
      <c r="Q62" s="111">
        <v>8.6924168299000009</v>
      </c>
      <c r="R62" s="98">
        <v>6.7210407702000001</v>
      </c>
      <c r="S62" s="98">
        <v>11.242025294999999</v>
      </c>
      <c r="T62" s="98">
        <v>1.1057676999999999E-3</v>
      </c>
      <c r="U62" s="99">
        <v>9.9484031969999993</v>
      </c>
      <c r="V62" s="98">
        <v>7.7079054104000004</v>
      </c>
      <c r="W62" s="98">
        <v>12.840158369999999</v>
      </c>
      <c r="X62" s="98">
        <v>1.5343288849000001</v>
      </c>
      <c r="Y62" s="98">
        <v>1.1863544043000001</v>
      </c>
      <c r="Z62" s="98">
        <v>1.9843691888999999</v>
      </c>
      <c r="AA62" s="110">
        <v>43</v>
      </c>
      <c r="AB62" s="110">
        <v>58572</v>
      </c>
      <c r="AC62" s="111">
        <v>6.4212741321999998</v>
      </c>
      <c r="AD62" s="98">
        <v>4.7539601494000001</v>
      </c>
      <c r="AE62" s="98">
        <v>8.6733502562999991</v>
      </c>
      <c r="AF62" s="98">
        <v>0.21621759569999999</v>
      </c>
      <c r="AG62" s="99">
        <v>7.3413917913000004</v>
      </c>
      <c r="AH62" s="98">
        <v>5.4446677566000004</v>
      </c>
      <c r="AI62" s="98">
        <v>9.8988654300000007</v>
      </c>
      <c r="AJ62" s="98">
        <v>1.2088739757</v>
      </c>
      <c r="AK62" s="98">
        <v>0.89498417100000005</v>
      </c>
      <c r="AL62" s="98">
        <v>1.6328515480000001</v>
      </c>
      <c r="AM62" s="98">
        <v>0.1309671758</v>
      </c>
      <c r="AN62" s="98">
        <v>0.73872137719999997</v>
      </c>
      <c r="AO62" s="98">
        <v>0.49865910229999999</v>
      </c>
      <c r="AP62" s="98">
        <v>1.0943533781999999</v>
      </c>
      <c r="AQ62" s="98">
        <v>0.1099588807</v>
      </c>
      <c r="AR62" s="98">
        <v>1.3749021667000001</v>
      </c>
      <c r="AS62" s="98">
        <v>0.93050791970000002</v>
      </c>
      <c r="AT62" s="98">
        <v>2.0315313047000001</v>
      </c>
      <c r="AU62" s="96" t="s">
        <v>28</v>
      </c>
      <c r="AV62" s="96">
        <v>2</v>
      </c>
      <c r="AW62" s="96" t="s">
        <v>28</v>
      </c>
      <c r="AX62" s="96" t="s">
        <v>28</v>
      </c>
      <c r="AY62" s="96" t="s">
        <v>28</v>
      </c>
      <c r="AZ62" s="96" t="s">
        <v>28</v>
      </c>
      <c r="BA62" s="96" t="s">
        <v>28</v>
      </c>
      <c r="BB62" s="96" t="s">
        <v>28</v>
      </c>
      <c r="BC62" s="102">
        <v>-2</v>
      </c>
      <c r="BD62" s="103">
        <v>8.8000000000000007</v>
      </c>
      <c r="BE62" s="103">
        <v>11.8</v>
      </c>
      <c r="BF62" s="103">
        <v>8.6</v>
      </c>
    </row>
    <row r="63" spans="1:93" x14ac:dyDescent="0.3">
      <c r="A63" s="10"/>
      <c r="B63" t="s">
        <v>74</v>
      </c>
      <c r="C63" s="96">
        <v>44</v>
      </c>
      <c r="D63" s="110">
        <v>43924</v>
      </c>
      <c r="E63" s="111">
        <v>7.9581860842000003</v>
      </c>
      <c r="F63" s="98">
        <v>5.9116715453999999</v>
      </c>
      <c r="G63" s="98">
        <v>10.713167209</v>
      </c>
      <c r="H63" s="98">
        <v>9.1701240599999997E-2</v>
      </c>
      <c r="I63" s="99">
        <v>10.017302614</v>
      </c>
      <c r="J63" s="98">
        <v>7.4546512841999997</v>
      </c>
      <c r="K63" s="98">
        <v>13.460904853000001</v>
      </c>
      <c r="L63" s="98">
        <v>1.2914868908999999</v>
      </c>
      <c r="M63" s="98">
        <v>0.95937016590000002</v>
      </c>
      <c r="N63" s="98">
        <v>1.7385764625</v>
      </c>
      <c r="O63" s="110">
        <v>39</v>
      </c>
      <c r="P63" s="110">
        <v>44655</v>
      </c>
      <c r="Q63" s="111">
        <v>6.9924087895999998</v>
      </c>
      <c r="R63" s="98">
        <v>5.1002459455000002</v>
      </c>
      <c r="S63" s="98">
        <v>9.5865535122000001</v>
      </c>
      <c r="T63" s="98">
        <v>0.1911028806</v>
      </c>
      <c r="U63" s="99">
        <v>8.7336244540999992</v>
      </c>
      <c r="V63" s="98">
        <v>6.3810651933000004</v>
      </c>
      <c r="W63" s="98">
        <v>11.953520893</v>
      </c>
      <c r="X63" s="98">
        <v>1.2342545222000001</v>
      </c>
      <c r="Y63" s="98">
        <v>0.90026224320000003</v>
      </c>
      <c r="Z63" s="98">
        <v>1.6921560767999999</v>
      </c>
      <c r="AA63" s="110">
        <v>44</v>
      </c>
      <c r="AB63" s="110">
        <v>46591</v>
      </c>
      <c r="AC63" s="111">
        <v>7.6771918796999996</v>
      </c>
      <c r="AD63" s="98">
        <v>5.7030008863999999</v>
      </c>
      <c r="AE63" s="98">
        <v>10.334782745</v>
      </c>
      <c r="AF63" s="98">
        <v>1.5160336700000001E-2</v>
      </c>
      <c r="AG63" s="99">
        <v>9.4438840118999998</v>
      </c>
      <c r="AH63" s="98">
        <v>7.0279260588000003</v>
      </c>
      <c r="AI63" s="98">
        <v>12.690364765</v>
      </c>
      <c r="AJ63" s="98">
        <v>1.4453140107</v>
      </c>
      <c r="AK63" s="98">
        <v>1.0736513055000001</v>
      </c>
      <c r="AL63" s="98">
        <v>1.9456340981</v>
      </c>
      <c r="AM63" s="98">
        <v>0.67097250269999997</v>
      </c>
      <c r="AN63" s="98">
        <v>1.0979323593000001</v>
      </c>
      <c r="AO63" s="98">
        <v>0.7134637345</v>
      </c>
      <c r="AP63" s="98">
        <v>1.6895819749000001</v>
      </c>
      <c r="AQ63" s="98">
        <v>0.55635556529999997</v>
      </c>
      <c r="AR63" s="98">
        <v>0.87864353959999997</v>
      </c>
      <c r="AS63" s="98">
        <v>0.57096444030000004</v>
      </c>
      <c r="AT63" s="98">
        <v>1.3521235565</v>
      </c>
      <c r="AU63" s="96" t="s">
        <v>28</v>
      </c>
      <c r="AV63" s="96" t="s">
        <v>28</v>
      </c>
      <c r="AW63" s="96" t="s">
        <v>28</v>
      </c>
      <c r="AX63" s="96" t="s">
        <v>28</v>
      </c>
      <c r="AY63" s="96" t="s">
        <v>28</v>
      </c>
      <c r="AZ63" s="96" t="s">
        <v>28</v>
      </c>
      <c r="BA63" s="96" t="s">
        <v>28</v>
      </c>
      <c r="BB63" s="96" t="s">
        <v>28</v>
      </c>
      <c r="BC63" s="102" t="s">
        <v>28</v>
      </c>
      <c r="BD63" s="103">
        <v>8.8000000000000007</v>
      </c>
      <c r="BE63" s="103">
        <v>7.8</v>
      </c>
      <c r="BF63" s="103">
        <v>8.8000000000000007</v>
      </c>
    </row>
    <row r="64" spans="1:93" x14ac:dyDescent="0.3">
      <c r="A64" s="10"/>
      <c r="B64" t="s">
        <v>77</v>
      </c>
      <c r="C64" s="96">
        <v>23</v>
      </c>
      <c r="D64" s="110">
        <v>26180</v>
      </c>
      <c r="E64" s="111">
        <v>7.2822623589999997</v>
      </c>
      <c r="F64" s="98">
        <v>4.8330166049000001</v>
      </c>
      <c r="G64" s="98">
        <v>10.97272147</v>
      </c>
      <c r="H64" s="98">
        <v>0.42455169059999998</v>
      </c>
      <c r="I64" s="99">
        <v>8.7853323146999998</v>
      </c>
      <c r="J64" s="98">
        <v>5.8380848512999997</v>
      </c>
      <c r="K64" s="98">
        <v>13.220442293</v>
      </c>
      <c r="L64" s="98">
        <v>1.1817952324000001</v>
      </c>
      <c r="M64" s="98">
        <v>0.7843216435</v>
      </c>
      <c r="N64" s="98">
        <v>1.7806979864000001</v>
      </c>
      <c r="O64" s="110">
        <v>16</v>
      </c>
      <c r="P64" s="110">
        <v>26777</v>
      </c>
      <c r="Q64" s="111">
        <v>4.8319724351</v>
      </c>
      <c r="R64" s="98">
        <v>2.9570274129</v>
      </c>
      <c r="S64" s="98">
        <v>7.8957528468999998</v>
      </c>
      <c r="T64" s="98">
        <v>0.52541924439999999</v>
      </c>
      <c r="U64" s="99">
        <v>5.9752772902000002</v>
      </c>
      <c r="V64" s="98">
        <v>3.6606455404</v>
      </c>
      <c r="W64" s="98">
        <v>9.7534542204000001</v>
      </c>
      <c r="X64" s="98">
        <v>0.85290834800000004</v>
      </c>
      <c r="Y64" s="98">
        <v>0.52195524699999996</v>
      </c>
      <c r="Z64" s="98">
        <v>1.3937069399999999</v>
      </c>
      <c r="AA64" s="110">
        <v>20</v>
      </c>
      <c r="AB64" s="110">
        <v>27000</v>
      </c>
      <c r="AC64" s="111">
        <v>6.0579768080000003</v>
      </c>
      <c r="AD64" s="98">
        <v>3.9036267269999998</v>
      </c>
      <c r="AE64" s="98">
        <v>9.4012787523999997</v>
      </c>
      <c r="AF64" s="98">
        <v>0.55771450990000004</v>
      </c>
      <c r="AG64" s="99">
        <v>7.4074074074</v>
      </c>
      <c r="AH64" s="98">
        <v>4.7789422253999998</v>
      </c>
      <c r="AI64" s="98">
        <v>11.481554267</v>
      </c>
      <c r="AJ64" s="98">
        <v>1.1404793438</v>
      </c>
      <c r="AK64" s="98">
        <v>0.73489975100000005</v>
      </c>
      <c r="AL64" s="98">
        <v>1.7698919230000001</v>
      </c>
      <c r="AM64" s="98">
        <v>0.50020918290000005</v>
      </c>
      <c r="AN64" s="98">
        <v>1.253727518</v>
      </c>
      <c r="AO64" s="98">
        <v>0.64968151019999998</v>
      </c>
      <c r="AP64" s="98">
        <v>2.4193896001000001</v>
      </c>
      <c r="AQ64" s="98">
        <v>0.20766877</v>
      </c>
      <c r="AR64" s="98">
        <v>0.66352627750000004</v>
      </c>
      <c r="AS64" s="98">
        <v>0.35055325129999998</v>
      </c>
      <c r="AT64" s="98">
        <v>1.2559208034</v>
      </c>
      <c r="AU64" s="96" t="s">
        <v>28</v>
      </c>
      <c r="AV64" s="96" t="s">
        <v>28</v>
      </c>
      <c r="AW64" s="96" t="s">
        <v>28</v>
      </c>
      <c r="AX64" s="96" t="s">
        <v>28</v>
      </c>
      <c r="AY64" s="96" t="s">
        <v>28</v>
      </c>
      <c r="AZ64" s="96" t="s">
        <v>28</v>
      </c>
      <c r="BA64" s="96" t="s">
        <v>28</v>
      </c>
      <c r="BB64" s="96" t="s">
        <v>28</v>
      </c>
      <c r="BC64" s="102" t="s">
        <v>28</v>
      </c>
      <c r="BD64" s="103">
        <v>4.5999999999999996</v>
      </c>
      <c r="BE64" s="103">
        <v>3.2</v>
      </c>
      <c r="BF64" s="103">
        <v>4</v>
      </c>
    </row>
    <row r="65" spans="1:93" x14ac:dyDescent="0.3">
      <c r="A65" s="10"/>
      <c r="B65" t="s">
        <v>76</v>
      </c>
      <c r="C65" s="96">
        <v>21</v>
      </c>
      <c r="D65" s="110">
        <v>33707</v>
      </c>
      <c r="E65" s="111">
        <v>5.4518854832999999</v>
      </c>
      <c r="F65" s="98">
        <v>3.5503259576000001</v>
      </c>
      <c r="G65" s="98">
        <v>8.3719229385999991</v>
      </c>
      <c r="H65" s="98">
        <v>0.57580992190000002</v>
      </c>
      <c r="I65" s="99">
        <v>6.2301599074</v>
      </c>
      <c r="J65" s="98">
        <v>4.0621110199999997</v>
      </c>
      <c r="K65" s="98">
        <v>9.5553499844999994</v>
      </c>
      <c r="L65" s="98">
        <v>0.8847542088</v>
      </c>
      <c r="M65" s="98">
        <v>0.57616137450000005</v>
      </c>
      <c r="N65" s="98">
        <v>1.3586297947999999</v>
      </c>
      <c r="O65" s="110">
        <v>28</v>
      </c>
      <c r="P65" s="110">
        <v>35219</v>
      </c>
      <c r="Q65" s="111">
        <v>6.8356005662000001</v>
      </c>
      <c r="R65" s="98">
        <v>4.7129825602000004</v>
      </c>
      <c r="S65" s="98">
        <v>9.9141964782999992</v>
      </c>
      <c r="T65" s="98">
        <v>0.3222406196</v>
      </c>
      <c r="U65" s="99">
        <v>7.9502541241999998</v>
      </c>
      <c r="V65" s="98">
        <v>5.4893262025</v>
      </c>
      <c r="W65" s="98">
        <v>11.51444427</v>
      </c>
      <c r="X65" s="98">
        <v>1.2065757545</v>
      </c>
      <c r="Y65" s="98">
        <v>0.83190502909999997</v>
      </c>
      <c r="Z65" s="98">
        <v>1.7499894821999999</v>
      </c>
      <c r="AA65" s="110">
        <v>22</v>
      </c>
      <c r="AB65" s="110">
        <v>36728</v>
      </c>
      <c r="AC65" s="111">
        <v>5.1655877329999997</v>
      </c>
      <c r="AD65" s="98">
        <v>3.3969951715</v>
      </c>
      <c r="AE65" s="98">
        <v>7.8549704310999999</v>
      </c>
      <c r="AF65" s="98">
        <v>0.89616481780000001</v>
      </c>
      <c r="AG65" s="99">
        <v>5.9899803964</v>
      </c>
      <c r="AH65" s="98">
        <v>3.9441063991999998</v>
      </c>
      <c r="AI65" s="98">
        <v>9.0970834753999998</v>
      </c>
      <c r="AJ65" s="98">
        <v>0.97247749449999998</v>
      </c>
      <c r="AK65" s="98">
        <v>0.63952090719999999</v>
      </c>
      <c r="AL65" s="98">
        <v>1.4787827365999999</v>
      </c>
      <c r="AM65" s="98">
        <v>0.32549235030000001</v>
      </c>
      <c r="AN65" s="98">
        <v>0.75568893810000004</v>
      </c>
      <c r="AO65" s="98">
        <v>0.43234845669999999</v>
      </c>
      <c r="AP65" s="98">
        <v>1.3208460959999999</v>
      </c>
      <c r="AQ65" s="98">
        <v>0.43332610389999998</v>
      </c>
      <c r="AR65" s="98">
        <v>1.2538048693999999</v>
      </c>
      <c r="AS65" s="98">
        <v>0.71204403220000001</v>
      </c>
      <c r="AT65" s="98">
        <v>2.2077660640999999</v>
      </c>
      <c r="AU65" s="96" t="s">
        <v>28</v>
      </c>
      <c r="AV65" s="96" t="s">
        <v>28</v>
      </c>
      <c r="AW65" s="96" t="s">
        <v>28</v>
      </c>
      <c r="AX65" s="96" t="s">
        <v>28</v>
      </c>
      <c r="AY65" s="96" t="s">
        <v>28</v>
      </c>
      <c r="AZ65" s="96" t="s">
        <v>28</v>
      </c>
      <c r="BA65" s="96" t="s">
        <v>28</v>
      </c>
      <c r="BB65" s="96" t="s">
        <v>28</v>
      </c>
      <c r="BC65" s="102" t="s">
        <v>28</v>
      </c>
      <c r="BD65" s="103">
        <v>4.2</v>
      </c>
      <c r="BE65" s="103">
        <v>5.6</v>
      </c>
      <c r="BF65" s="103">
        <v>4.4000000000000004</v>
      </c>
    </row>
    <row r="66" spans="1:93" x14ac:dyDescent="0.3">
      <c r="A66" s="10"/>
      <c r="B66" t="s">
        <v>75</v>
      </c>
      <c r="C66" s="96">
        <v>40</v>
      </c>
      <c r="D66" s="110">
        <v>36431</v>
      </c>
      <c r="E66" s="111">
        <v>10.97475762</v>
      </c>
      <c r="F66" s="98">
        <v>8.0368285824000001</v>
      </c>
      <c r="G66" s="98">
        <v>14.986670871999999</v>
      </c>
      <c r="H66" s="98">
        <v>2.8237059999999998E-4</v>
      </c>
      <c r="I66" s="99">
        <v>10.97966018</v>
      </c>
      <c r="J66" s="98">
        <v>8.0538236835999992</v>
      </c>
      <c r="K66" s="98">
        <v>14.968410334</v>
      </c>
      <c r="L66" s="98">
        <v>1.7810284212</v>
      </c>
      <c r="M66" s="98">
        <v>1.3042493162</v>
      </c>
      <c r="N66" s="98">
        <v>2.4320980640999998</v>
      </c>
      <c r="O66" s="110">
        <v>28</v>
      </c>
      <c r="P66" s="110">
        <v>35774</v>
      </c>
      <c r="Q66" s="111">
        <v>7.5737244092999996</v>
      </c>
      <c r="R66" s="98">
        <v>5.2220186002000002</v>
      </c>
      <c r="S66" s="98">
        <v>10.984507299000001</v>
      </c>
      <c r="T66" s="98">
        <v>0.1259002145</v>
      </c>
      <c r="U66" s="99">
        <v>7.8269134007999996</v>
      </c>
      <c r="V66" s="98">
        <v>5.4041644636999999</v>
      </c>
      <c r="W66" s="98">
        <v>11.335808484999999</v>
      </c>
      <c r="X66" s="98">
        <v>1.3368645746000001</v>
      </c>
      <c r="Y66" s="98">
        <v>0.92175676029999998</v>
      </c>
      <c r="Z66" s="98">
        <v>1.9389137871</v>
      </c>
      <c r="AA66" s="110">
        <v>38</v>
      </c>
      <c r="AB66" s="110">
        <v>36011</v>
      </c>
      <c r="AC66" s="111">
        <v>10.223116781</v>
      </c>
      <c r="AD66" s="98">
        <v>7.4265989901999996</v>
      </c>
      <c r="AE66" s="98">
        <v>14.072675372999999</v>
      </c>
      <c r="AF66" s="98">
        <v>5.9360500000000002E-5</v>
      </c>
      <c r="AG66" s="99">
        <v>10.552331232</v>
      </c>
      <c r="AH66" s="98">
        <v>7.6783037927000004</v>
      </c>
      <c r="AI66" s="98">
        <v>14.502121489</v>
      </c>
      <c r="AJ66" s="98">
        <v>1.9246117783000001</v>
      </c>
      <c r="AK66" s="98">
        <v>1.3981372018</v>
      </c>
      <c r="AL66" s="98">
        <v>2.6493326210000001</v>
      </c>
      <c r="AM66" s="98">
        <v>0.2284354851</v>
      </c>
      <c r="AN66" s="98">
        <v>1.3498136754000001</v>
      </c>
      <c r="AO66" s="98">
        <v>0.82846519959999998</v>
      </c>
      <c r="AP66" s="98">
        <v>2.1992438054000001</v>
      </c>
      <c r="AQ66" s="98">
        <v>0.1322450976</v>
      </c>
      <c r="AR66" s="98">
        <v>0.69010402520000003</v>
      </c>
      <c r="AS66" s="98">
        <v>0.42577048090000003</v>
      </c>
      <c r="AT66" s="98">
        <v>1.1185452890000001</v>
      </c>
      <c r="AU66" s="96">
        <v>1</v>
      </c>
      <c r="AV66" s="96" t="s">
        <v>28</v>
      </c>
      <c r="AW66" s="96">
        <v>3</v>
      </c>
      <c r="AX66" s="96" t="s">
        <v>28</v>
      </c>
      <c r="AY66" s="96" t="s">
        <v>28</v>
      </c>
      <c r="AZ66" s="96" t="s">
        <v>28</v>
      </c>
      <c r="BA66" s="96" t="s">
        <v>28</v>
      </c>
      <c r="BB66" s="96" t="s">
        <v>28</v>
      </c>
      <c r="BC66" s="102" t="s">
        <v>200</v>
      </c>
      <c r="BD66" s="103">
        <v>8</v>
      </c>
      <c r="BE66" s="103">
        <v>5.6</v>
      </c>
      <c r="BF66" s="103">
        <v>7.6</v>
      </c>
      <c r="BQ66" s="52"/>
      <c r="CC66" s="4"/>
      <c r="CO66" s="4"/>
    </row>
    <row r="67" spans="1:93" x14ac:dyDescent="0.3">
      <c r="A67" s="10"/>
      <c r="B67" t="s">
        <v>115</v>
      </c>
      <c r="C67" s="96">
        <v>62</v>
      </c>
      <c r="D67" s="110">
        <v>47083</v>
      </c>
      <c r="E67" s="111">
        <v>14.765432929999999</v>
      </c>
      <c r="F67" s="98">
        <v>11.48795475</v>
      </c>
      <c r="G67" s="98">
        <v>18.977965562000001</v>
      </c>
      <c r="H67" s="98">
        <v>8.8483490000000006E-12</v>
      </c>
      <c r="I67" s="99">
        <v>13.168234819</v>
      </c>
      <c r="J67" s="98">
        <v>10.266557840999999</v>
      </c>
      <c r="K67" s="98">
        <v>16.890023992</v>
      </c>
      <c r="L67" s="98">
        <v>2.3961946687000002</v>
      </c>
      <c r="M67" s="98">
        <v>1.8643121441999999</v>
      </c>
      <c r="N67" s="98">
        <v>3.0798216425999998</v>
      </c>
      <c r="O67" s="110">
        <v>44</v>
      </c>
      <c r="P67" s="110">
        <v>44127</v>
      </c>
      <c r="Q67" s="111">
        <v>10.791019536</v>
      </c>
      <c r="R67" s="98">
        <v>8.0163689315000006</v>
      </c>
      <c r="S67" s="98">
        <v>14.526040859</v>
      </c>
      <c r="T67" s="98">
        <v>2.1475799999999999E-5</v>
      </c>
      <c r="U67" s="99">
        <v>9.9712194348000001</v>
      </c>
      <c r="V67" s="98">
        <v>7.4203572190999996</v>
      </c>
      <c r="W67" s="98">
        <v>13.398979871</v>
      </c>
      <c r="X67" s="98">
        <v>1.9047605858000001</v>
      </c>
      <c r="Y67" s="98">
        <v>1.4149973067999999</v>
      </c>
      <c r="Z67" s="98">
        <v>2.5640422577000002</v>
      </c>
      <c r="AA67" s="110">
        <v>46</v>
      </c>
      <c r="AB67" s="110">
        <v>42848</v>
      </c>
      <c r="AC67" s="111">
        <v>11.180394713</v>
      </c>
      <c r="AD67" s="98">
        <v>8.3594040170999993</v>
      </c>
      <c r="AE67" s="98">
        <v>14.953365777</v>
      </c>
      <c r="AF67" s="98">
        <v>5.2619466000000004E-7</v>
      </c>
      <c r="AG67" s="99">
        <v>10.7356236</v>
      </c>
      <c r="AH67" s="98">
        <v>8.0412665034999993</v>
      </c>
      <c r="AI67" s="98">
        <v>14.332768851999999</v>
      </c>
      <c r="AJ67" s="98">
        <v>2.1048296535</v>
      </c>
      <c r="AK67" s="98">
        <v>1.573747789</v>
      </c>
      <c r="AL67" s="98">
        <v>2.8151320695000002</v>
      </c>
      <c r="AM67" s="98">
        <v>0.86650495080000001</v>
      </c>
      <c r="AN67" s="98">
        <v>1.0360832611999999</v>
      </c>
      <c r="AO67" s="98">
        <v>0.68533040499999998</v>
      </c>
      <c r="AP67" s="98">
        <v>1.5663518156</v>
      </c>
      <c r="AQ67" s="98">
        <v>0.1116609719</v>
      </c>
      <c r="AR67" s="98">
        <v>0.73082987730000004</v>
      </c>
      <c r="AS67" s="98">
        <v>0.49662268799999998</v>
      </c>
      <c r="AT67" s="98">
        <v>1.0754891439000001</v>
      </c>
      <c r="AU67" s="96">
        <v>1</v>
      </c>
      <c r="AV67" s="96">
        <v>2</v>
      </c>
      <c r="AW67" s="96">
        <v>3</v>
      </c>
      <c r="AX67" s="96" t="s">
        <v>28</v>
      </c>
      <c r="AY67" s="96" t="s">
        <v>28</v>
      </c>
      <c r="AZ67" s="96" t="s">
        <v>28</v>
      </c>
      <c r="BA67" s="96" t="s">
        <v>28</v>
      </c>
      <c r="BB67" s="96" t="s">
        <v>28</v>
      </c>
      <c r="BC67" s="102" t="s">
        <v>198</v>
      </c>
      <c r="BD67" s="103">
        <v>12.4</v>
      </c>
      <c r="BE67" s="103">
        <v>8.8000000000000007</v>
      </c>
      <c r="BF67" s="103">
        <v>9.1999999999999993</v>
      </c>
      <c r="BQ67" s="52"/>
    </row>
    <row r="68" spans="1:93" x14ac:dyDescent="0.3">
      <c r="A68" s="10"/>
      <c r="B68" t="s">
        <v>78</v>
      </c>
      <c r="C68" s="96">
        <v>35</v>
      </c>
      <c r="D68" s="110">
        <v>51902</v>
      </c>
      <c r="E68" s="111">
        <v>6.0906759005</v>
      </c>
      <c r="F68" s="98">
        <v>4.3661443774000004</v>
      </c>
      <c r="G68" s="98">
        <v>8.4963596522000007</v>
      </c>
      <c r="H68" s="98">
        <v>0.94532263640000003</v>
      </c>
      <c r="I68" s="99">
        <v>6.7434780933000003</v>
      </c>
      <c r="J68" s="98">
        <v>4.8417752917000003</v>
      </c>
      <c r="K68" s="98">
        <v>9.3921122017999998</v>
      </c>
      <c r="L68" s="98">
        <v>0.98841972259999999</v>
      </c>
      <c r="M68" s="98">
        <v>0.70855571449999999</v>
      </c>
      <c r="N68" s="98">
        <v>1.3788238921</v>
      </c>
      <c r="O68" s="110">
        <v>48</v>
      </c>
      <c r="P68" s="110">
        <v>59947</v>
      </c>
      <c r="Q68" s="111">
        <v>7.6471523273999997</v>
      </c>
      <c r="R68" s="98">
        <v>5.7522737273000004</v>
      </c>
      <c r="S68" s="98">
        <v>10.166230171</v>
      </c>
      <c r="T68" s="98">
        <v>3.8937378699999997E-2</v>
      </c>
      <c r="U68" s="99">
        <v>8.0070729144000001</v>
      </c>
      <c r="V68" s="98">
        <v>6.0341127833000003</v>
      </c>
      <c r="W68" s="98">
        <v>10.625127332</v>
      </c>
      <c r="X68" s="98">
        <v>1.3498255932000001</v>
      </c>
      <c r="Y68" s="98">
        <v>1.0153539465999999</v>
      </c>
      <c r="Z68" s="98">
        <v>1.7944768305000001</v>
      </c>
      <c r="AA68" s="110">
        <v>51</v>
      </c>
      <c r="AB68" s="110">
        <v>61188</v>
      </c>
      <c r="AC68" s="111">
        <v>7.8528472763000003</v>
      </c>
      <c r="AD68" s="98">
        <v>5.9567767542999999</v>
      </c>
      <c r="AE68" s="98">
        <v>10.352446111000001</v>
      </c>
      <c r="AF68" s="98">
        <v>5.5581305999999999E-3</v>
      </c>
      <c r="AG68" s="99">
        <v>8.3349676407000004</v>
      </c>
      <c r="AH68" s="98">
        <v>6.3344930099000001</v>
      </c>
      <c r="AI68" s="98">
        <v>10.967205341</v>
      </c>
      <c r="AJ68" s="98">
        <v>1.4783830299</v>
      </c>
      <c r="AK68" s="98">
        <v>1.1214273443</v>
      </c>
      <c r="AL68" s="98">
        <v>1.9489594169</v>
      </c>
      <c r="AM68" s="98">
        <v>0.89499386859999996</v>
      </c>
      <c r="AN68" s="98">
        <v>1.0268982413000001</v>
      </c>
      <c r="AO68" s="98">
        <v>0.6923891915</v>
      </c>
      <c r="AP68" s="98">
        <v>1.5230162616</v>
      </c>
      <c r="AQ68" s="98">
        <v>0.30590564730000003</v>
      </c>
      <c r="AR68" s="98">
        <v>1.2555506896999999</v>
      </c>
      <c r="AS68" s="98">
        <v>0.81214816540000001</v>
      </c>
      <c r="AT68" s="98">
        <v>1.9410344091</v>
      </c>
      <c r="AU68" s="96" t="s">
        <v>28</v>
      </c>
      <c r="AV68" s="96" t="s">
        <v>28</v>
      </c>
      <c r="AW68" s="96" t="s">
        <v>28</v>
      </c>
      <c r="AX68" s="96" t="s">
        <v>28</v>
      </c>
      <c r="AY68" s="96" t="s">
        <v>28</v>
      </c>
      <c r="AZ68" s="96" t="s">
        <v>28</v>
      </c>
      <c r="BA68" s="96" t="s">
        <v>28</v>
      </c>
      <c r="BB68" s="96" t="s">
        <v>28</v>
      </c>
      <c r="BC68" s="102" t="s">
        <v>28</v>
      </c>
      <c r="BD68" s="103">
        <v>7</v>
      </c>
      <c r="BE68" s="103">
        <v>9.6</v>
      </c>
      <c r="BF68" s="103">
        <v>10.199999999999999</v>
      </c>
    </row>
    <row r="69" spans="1:93" s="3" customFormat="1" x14ac:dyDescent="0.3">
      <c r="A69" s="10"/>
      <c r="B69" s="3" t="s">
        <v>156</v>
      </c>
      <c r="C69" s="107">
        <v>36</v>
      </c>
      <c r="D69" s="108">
        <v>38700</v>
      </c>
      <c r="E69" s="106">
        <v>9.6911315372000004</v>
      </c>
      <c r="F69" s="104">
        <v>6.9794388597000001</v>
      </c>
      <c r="G69" s="104">
        <v>13.456387018999999</v>
      </c>
      <c r="H69" s="104">
        <v>6.8565648000000002E-3</v>
      </c>
      <c r="I69" s="109">
        <v>9.3023255813999999</v>
      </c>
      <c r="J69" s="104">
        <v>6.7100323176999996</v>
      </c>
      <c r="K69" s="104">
        <v>12.896102003999999</v>
      </c>
      <c r="L69" s="104">
        <v>1.5727163459</v>
      </c>
      <c r="M69" s="104">
        <v>1.1326518000000001</v>
      </c>
      <c r="N69" s="104">
        <v>2.18375736</v>
      </c>
      <c r="O69" s="108">
        <v>33</v>
      </c>
      <c r="P69" s="108">
        <v>38263</v>
      </c>
      <c r="Q69" s="106">
        <v>8.7702701071</v>
      </c>
      <c r="R69" s="104">
        <v>6.2255461747999998</v>
      </c>
      <c r="S69" s="104">
        <v>12.355162999999999</v>
      </c>
      <c r="T69" s="104">
        <v>1.2444196100000001E-2</v>
      </c>
      <c r="U69" s="109">
        <v>8.6245197710999992</v>
      </c>
      <c r="V69" s="104">
        <v>6.1314014567999999</v>
      </c>
      <c r="W69" s="104">
        <v>12.131376783</v>
      </c>
      <c r="X69" s="104">
        <v>1.5480710391000001</v>
      </c>
      <c r="Y69" s="104">
        <v>1.098892921</v>
      </c>
      <c r="Z69" s="104">
        <v>2.180853017</v>
      </c>
      <c r="AA69" s="108">
        <v>26</v>
      </c>
      <c r="AB69" s="108">
        <v>37515</v>
      </c>
      <c r="AC69" s="106">
        <v>6.8330425818</v>
      </c>
      <c r="AD69" s="104">
        <v>4.6461404130000004</v>
      </c>
      <c r="AE69" s="104">
        <v>10.049302598000001</v>
      </c>
      <c r="AF69" s="104">
        <v>0.20066883360000001</v>
      </c>
      <c r="AG69" s="109">
        <v>6.9305611089000001</v>
      </c>
      <c r="AH69" s="104">
        <v>4.7188268328999996</v>
      </c>
      <c r="AI69" s="104">
        <v>10.178944679000001</v>
      </c>
      <c r="AJ69" s="104">
        <v>1.2863938186999999</v>
      </c>
      <c r="AK69" s="104">
        <v>0.87468594499999996</v>
      </c>
      <c r="AL69" s="104">
        <v>1.8918893875</v>
      </c>
      <c r="AM69" s="104">
        <v>0.34119014710000001</v>
      </c>
      <c r="AN69" s="104">
        <v>0.77911426880000001</v>
      </c>
      <c r="AO69" s="104">
        <v>0.46600234740000002</v>
      </c>
      <c r="AP69" s="104">
        <v>1.3026094123</v>
      </c>
      <c r="AQ69" s="104">
        <v>0.67866414880000003</v>
      </c>
      <c r="AR69" s="104">
        <v>0.90497895660000005</v>
      </c>
      <c r="AS69" s="104">
        <v>0.5642842106</v>
      </c>
      <c r="AT69" s="104">
        <v>1.4513730787000001</v>
      </c>
      <c r="AU69" s="107" t="s">
        <v>28</v>
      </c>
      <c r="AV69" s="107" t="s">
        <v>28</v>
      </c>
      <c r="AW69" s="107" t="s">
        <v>28</v>
      </c>
      <c r="AX69" s="107" t="s">
        <v>28</v>
      </c>
      <c r="AY69" s="107" t="s">
        <v>28</v>
      </c>
      <c r="AZ69" s="107" t="s">
        <v>28</v>
      </c>
      <c r="BA69" s="107" t="s">
        <v>28</v>
      </c>
      <c r="BB69" s="107" t="s">
        <v>28</v>
      </c>
      <c r="BC69" s="100" t="s">
        <v>28</v>
      </c>
      <c r="BD69" s="101">
        <v>7.2</v>
      </c>
      <c r="BE69" s="101">
        <v>6.6</v>
      </c>
      <c r="BF69" s="101">
        <v>5.2</v>
      </c>
      <c r="BG69" s="43"/>
      <c r="BH69" s="43"/>
      <c r="BI69" s="43"/>
      <c r="BJ69" s="43"/>
      <c r="BK69" s="43"/>
      <c r="BL69" s="43"/>
      <c r="BM69" s="43"/>
      <c r="BN69" s="43"/>
      <c r="BO69" s="43"/>
      <c r="BP69" s="43"/>
      <c r="BQ69" s="43"/>
      <c r="BR69" s="43"/>
      <c r="BS69" s="43"/>
      <c r="BT69" s="43"/>
      <c r="BU69" s="43"/>
      <c r="BV69" s="43"/>
      <c r="BW69" s="43"/>
    </row>
    <row r="70" spans="1:93" x14ac:dyDescent="0.3">
      <c r="A70" s="10"/>
      <c r="B70" t="s">
        <v>155</v>
      </c>
      <c r="C70" s="96">
        <v>8</v>
      </c>
      <c r="D70" s="110">
        <v>7577</v>
      </c>
      <c r="E70" s="111">
        <v>15.725524246999999</v>
      </c>
      <c r="F70" s="98">
        <v>7.8579870671999998</v>
      </c>
      <c r="G70" s="98">
        <v>31.470160326999999</v>
      </c>
      <c r="H70" s="98">
        <v>8.1251251999999996E-3</v>
      </c>
      <c r="I70" s="99">
        <v>10.558268443999999</v>
      </c>
      <c r="J70" s="98">
        <v>5.2801651707000001</v>
      </c>
      <c r="K70" s="98">
        <v>21.112413898</v>
      </c>
      <c r="L70" s="98">
        <v>2.5520022027999998</v>
      </c>
      <c r="M70" s="98">
        <v>1.2752261858</v>
      </c>
      <c r="N70" s="98">
        <v>5.1071059518000004</v>
      </c>
      <c r="O70" s="110" t="s">
        <v>28</v>
      </c>
      <c r="P70" s="110" t="s">
        <v>28</v>
      </c>
      <c r="Q70" s="111" t="s">
        <v>28</v>
      </c>
      <c r="R70" s="98" t="s">
        <v>28</v>
      </c>
      <c r="S70" s="98" t="s">
        <v>28</v>
      </c>
      <c r="T70" s="98" t="s">
        <v>28</v>
      </c>
      <c r="U70" s="99" t="s">
        <v>28</v>
      </c>
      <c r="V70" s="98" t="s">
        <v>28</v>
      </c>
      <c r="W70" s="98" t="s">
        <v>28</v>
      </c>
      <c r="X70" s="98" t="s">
        <v>28</v>
      </c>
      <c r="Y70" s="98" t="s">
        <v>28</v>
      </c>
      <c r="Z70" s="98" t="s">
        <v>28</v>
      </c>
      <c r="AA70" s="110" t="s">
        <v>28</v>
      </c>
      <c r="AB70" s="110" t="s">
        <v>28</v>
      </c>
      <c r="AC70" s="111" t="s">
        <v>28</v>
      </c>
      <c r="AD70" s="98" t="s">
        <v>28</v>
      </c>
      <c r="AE70" s="98" t="s">
        <v>28</v>
      </c>
      <c r="AF70" s="98" t="s">
        <v>28</v>
      </c>
      <c r="AG70" s="99" t="s">
        <v>28</v>
      </c>
      <c r="AH70" s="98" t="s">
        <v>28</v>
      </c>
      <c r="AI70" s="98" t="s">
        <v>28</v>
      </c>
      <c r="AJ70" s="98" t="s">
        <v>28</v>
      </c>
      <c r="AK70" s="98" t="s">
        <v>28</v>
      </c>
      <c r="AL70" s="98" t="s">
        <v>28</v>
      </c>
      <c r="AM70" s="98">
        <v>0.74607768399999996</v>
      </c>
      <c r="AN70" s="98">
        <v>0.74408469089999996</v>
      </c>
      <c r="AO70" s="98">
        <v>0.12433370000000001</v>
      </c>
      <c r="AP70" s="98">
        <v>4.4530326628000001</v>
      </c>
      <c r="AQ70" s="98">
        <v>0.13327327250000001</v>
      </c>
      <c r="AR70" s="98">
        <v>0.3618961564</v>
      </c>
      <c r="AS70" s="98">
        <v>9.6010203700000005E-2</v>
      </c>
      <c r="AT70" s="98">
        <v>1.364113635</v>
      </c>
      <c r="AU70" s="96" t="s">
        <v>28</v>
      </c>
      <c r="AV70" s="96" t="s">
        <v>28</v>
      </c>
      <c r="AW70" s="96" t="s">
        <v>28</v>
      </c>
      <c r="AX70" s="96" t="s">
        <v>28</v>
      </c>
      <c r="AY70" s="96" t="s">
        <v>28</v>
      </c>
      <c r="AZ70" s="96" t="s">
        <v>28</v>
      </c>
      <c r="BA70" s="96" t="s">
        <v>393</v>
      </c>
      <c r="BB70" s="96" t="s">
        <v>393</v>
      </c>
      <c r="BC70" s="102" t="s">
        <v>394</v>
      </c>
      <c r="BD70" s="103">
        <v>1.6</v>
      </c>
      <c r="BE70" s="103" t="s">
        <v>28</v>
      </c>
      <c r="BF70" s="103" t="s">
        <v>28</v>
      </c>
    </row>
    <row r="71" spans="1:93" x14ac:dyDescent="0.3">
      <c r="A71" s="10"/>
      <c r="B71" t="s">
        <v>157</v>
      </c>
      <c r="C71" s="96">
        <v>35</v>
      </c>
      <c r="D71" s="110">
        <v>72306</v>
      </c>
      <c r="E71" s="111">
        <v>6.7725300677</v>
      </c>
      <c r="F71" s="98">
        <v>4.8545785647999997</v>
      </c>
      <c r="G71" s="98">
        <v>9.4482276691999996</v>
      </c>
      <c r="H71" s="98">
        <v>0.57814520930000002</v>
      </c>
      <c r="I71" s="99">
        <v>4.8405388211</v>
      </c>
      <c r="J71" s="98">
        <v>3.4754767404</v>
      </c>
      <c r="K71" s="98">
        <v>6.7417559745000002</v>
      </c>
      <c r="L71" s="98">
        <v>1.0990737975</v>
      </c>
      <c r="M71" s="98">
        <v>0.78782080629999995</v>
      </c>
      <c r="N71" s="98">
        <v>1.5332969156</v>
      </c>
      <c r="O71" s="110">
        <v>46</v>
      </c>
      <c r="P71" s="110">
        <v>73879</v>
      </c>
      <c r="Q71" s="111">
        <v>8.4926362654999998</v>
      </c>
      <c r="R71" s="98">
        <v>6.3492362800000004</v>
      </c>
      <c r="S71" s="98">
        <v>11.359613591</v>
      </c>
      <c r="T71" s="98">
        <v>6.3722744E-3</v>
      </c>
      <c r="U71" s="99">
        <v>6.2263972170999997</v>
      </c>
      <c r="V71" s="98">
        <v>4.6637364764000004</v>
      </c>
      <c r="W71" s="98">
        <v>8.3126528483000008</v>
      </c>
      <c r="X71" s="98">
        <v>1.4990649190000001</v>
      </c>
      <c r="Y71" s="98">
        <v>1.1207258939</v>
      </c>
      <c r="Z71" s="98">
        <v>2.0051251101999998</v>
      </c>
      <c r="AA71" s="110">
        <v>53</v>
      </c>
      <c r="AB71" s="110">
        <v>73531</v>
      </c>
      <c r="AC71" s="111">
        <v>9.6242460960000003</v>
      </c>
      <c r="AD71" s="98">
        <v>7.3379141201999998</v>
      </c>
      <c r="AE71" s="98">
        <v>12.622948620000001</v>
      </c>
      <c r="AF71" s="98">
        <v>1.7473999999999999E-5</v>
      </c>
      <c r="AG71" s="99">
        <v>7.2078443105999996</v>
      </c>
      <c r="AH71" s="98">
        <v>5.5066043473999997</v>
      </c>
      <c r="AI71" s="98">
        <v>9.4346744976999997</v>
      </c>
      <c r="AJ71" s="98">
        <v>1.8118679255000001</v>
      </c>
      <c r="AK71" s="98">
        <v>1.3814413204</v>
      </c>
      <c r="AL71" s="98">
        <v>2.3764059544</v>
      </c>
      <c r="AM71" s="98">
        <v>0.53477487930000001</v>
      </c>
      <c r="AN71" s="98">
        <v>1.1332460021999999</v>
      </c>
      <c r="AO71" s="98">
        <v>0.76347666979999995</v>
      </c>
      <c r="AP71" s="98">
        <v>1.6821031372999999</v>
      </c>
      <c r="AQ71" s="98">
        <v>0.312965084</v>
      </c>
      <c r="AR71" s="98">
        <v>1.2539828071000001</v>
      </c>
      <c r="AS71" s="98">
        <v>0.80791515660000002</v>
      </c>
      <c r="AT71" s="98">
        <v>1.9463341756999999</v>
      </c>
      <c r="AU71" s="96" t="s">
        <v>28</v>
      </c>
      <c r="AV71" s="96" t="s">
        <v>28</v>
      </c>
      <c r="AW71" s="96">
        <v>3</v>
      </c>
      <c r="AX71" s="96" t="s">
        <v>28</v>
      </c>
      <c r="AY71" s="96" t="s">
        <v>28</v>
      </c>
      <c r="AZ71" s="96" t="s">
        <v>28</v>
      </c>
      <c r="BA71" s="96" t="s">
        <v>28</v>
      </c>
      <c r="BB71" s="96" t="s">
        <v>28</v>
      </c>
      <c r="BC71" s="102">
        <v>-3</v>
      </c>
      <c r="BD71" s="103">
        <v>7</v>
      </c>
      <c r="BE71" s="103">
        <v>9.1999999999999993</v>
      </c>
      <c r="BF71" s="103">
        <v>10.6</v>
      </c>
    </row>
    <row r="72" spans="1:93" x14ac:dyDescent="0.3">
      <c r="A72" s="10"/>
      <c r="B72" t="s">
        <v>158</v>
      </c>
      <c r="C72" s="96">
        <v>38</v>
      </c>
      <c r="D72" s="110">
        <v>55025</v>
      </c>
      <c r="E72" s="111">
        <v>8.9375248461000005</v>
      </c>
      <c r="F72" s="98">
        <v>6.4925829248999998</v>
      </c>
      <c r="G72" s="98">
        <v>12.303169832</v>
      </c>
      <c r="H72" s="98">
        <v>2.2583190100000001E-2</v>
      </c>
      <c r="I72" s="99">
        <v>6.9059518401000002</v>
      </c>
      <c r="J72" s="98">
        <v>5.0250503930999999</v>
      </c>
      <c r="K72" s="98">
        <v>9.4908840879999996</v>
      </c>
      <c r="L72" s="98">
        <v>1.4504179789</v>
      </c>
      <c r="M72" s="98">
        <v>1.0536428335000001</v>
      </c>
      <c r="N72" s="98">
        <v>1.9966085722</v>
      </c>
      <c r="O72" s="110">
        <v>47</v>
      </c>
      <c r="P72" s="110">
        <v>57057</v>
      </c>
      <c r="Q72" s="111">
        <v>10.354551115</v>
      </c>
      <c r="R72" s="98">
        <v>7.7655790220999998</v>
      </c>
      <c r="S72" s="98">
        <v>13.806662513999999</v>
      </c>
      <c r="T72" s="98">
        <v>3.98997E-5</v>
      </c>
      <c r="U72" s="99">
        <v>8.2373766584000006</v>
      </c>
      <c r="V72" s="98">
        <v>6.1891130978</v>
      </c>
      <c r="W72" s="98">
        <v>10.963505294000001</v>
      </c>
      <c r="X72" s="98">
        <v>1.8277180185999999</v>
      </c>
      <c r="Y72" s="98">
        <v>1.3707295031</v>
      </c>
      <c r="Z72" s="98">
        <v>2.4370622708999998</v>
      </c>
      <c r="AA72" s="110">
        <v>25</v>
      </c>
      <c r="AB72" s="110">
        <v>56377</v>
      </c>
      <c r="AC72" s="111">
        <v>5.3288919825000001</v>
      </c>
      <c r="AD72" s="98">
        <v>3.5959661407999999</v>
      </c>
      <c r="AE72" s="98">
        <v>7.8969291282</v>
      </c>
      <c r="AF72" s="98">
        <v>0.98721380420000004</v>
      </c>
      <c r="AG72" s="99">
        <v>4.4344324813</v>
      </c>
      <c r="AH72" s="98">
        <v>2.9963858539000001</v>
      </c>
      <c r="AI72" s="98">
        <v>6.5626365863</v>
      </c>
      <c r="AJ72" s="98">
        <v>1.0032212773</v>
      </c>
      <c r="AK72" s="98">
        <v>0.67697933389999998</v>
      </c>
      <c r="AL72" s="98">
        <v>1.486681913</v>
      </c>
      <c r="AM72" s="98">
        <v>7.2853724000000002E-3</v>
      </c>
      <c r="AN72" s="98">
        <v>0.51464249139999996</v>
      </c>
      <c r="AO72" s="98">
        <v>0.31680869839999998</v>
      </c>
      <c r="AP72" s="98">
        <v>0.83601522070000001</v>
      </c>
      <c r="AQ72" s="98">
        <v>0.49993520740000003</v>
      </c>
      <c r="AR72" s="98">
        <v>1.1585479529</v>
      </c>
      <c r="AS72" s="98">
        <v>0.755470898</v>
      </c>
      <c r="AT72" s="98">
        <v>1.7766844002</v>
      </c>
      <c r="AU72" s="96" t="s">
        <v>28</v>
      </c>
      <c r="AV72" s="96">
        <v>2</v>
      </c>
      <c r="AW72" s="96" t="s">
        <v>28</v>
      </c>
      <c r="AX72" s="96" t="s">
        <v>28</v>
      </c>
      <c r="AY72" s="96" t="s">
        <v>28</v>
      </c>
      <c r="AZ72" s="96" t="s">
        <v>28</v>
      </c>
      <c r="BA72" s="96" t="s">
        <v>28</v>
      </c>
      <c r="BB72" s="96" t="s">
        <v>28</v>
      </c>
      <c r="BC72" s="102">
        <v>-2</v>
      </c>
      <c r="BD72" s="103">
        <v>7.6</v>
      </c>
      <c r="BE72" s="103">
        <v>9.4</v>
      </c>
      <c r="BF72" s="103">
        <v>5</v>
      </c>
    </row>
    <row r="73" spans="1:93" x14ac:dyDescent="0.3">
      <c r="A73" s="10"/>
      <c r="B73" t="s">
        <v>160</v>
      </c>
      <c r="C73" s="96">
        <v>7</v>
      </c>
      <c r="D73" s="110">
        <v>7909</v>
      </c>
      <c r="E73" s="111">
        <v>12.842610816000001</v>
      </c>
      <c r="F73" s="98">
        <v>6.1179526375000002</v>
      </c>
      <c r="G73" s="98">
        <v>26.958798531999999</v>
      </c>
      <c r="H73" s="98">
        <v>5.2259717800000001E-2</v>
      </c>
      <c r="I73" s="99">
        <v>8.8506764445999995</v>
      </c>
      <c r="J73" s="98">
        <v>4.2194177136000004</v>
      </c>
      <c r="K73" s="98">
        <v>18.565233129999999</v>
      </c>
      <c r="L73" s="98">
        <v>2.0841512549000001</v>
      </c>
      <c r="M73" s="98">
        <v>0.99284630269999996</v>
      </c>
      <c r="N73" s="98">
        <v>4.3749837626000003</v>
      </c>
      <c r="O73" s="110">
        <v>10</v>
      </c>
      <c r="P73" s="110">
        <v>7967</v>
      </c>
      <c r="Q73" s="111">
        <v>17.756514965000001</v>
      </c>
      <c r="R73" s="98">
        <v>9.5455227199999992</v>
      </c>
      <c r="S73" s="98">
        <v>33.030545621999998</v>
      </c>
      <c r="T73" s="98">
        <v>3.0926119999999998E-4</v>
      </c>
      <c r="U73" s="99">
        <v>12.551776075999999</v>
      </c>
      <c r="V73" s="98">
        <v>6.7535422382999997</v>
      </c>
      <c r="W73" s="98">
        <v>23.328066533000001</v>
      </c>
      <c r="X73" s="98">
        <v>3.1342645363999999</v>
      </c>
      <c r="Y73" s="98">
        <v>1.6849135881999999</v>
      </c>
      <c r="Z73" s="98">
        <v>5.8303370885000003</v>
      </c>
      <c r="AA73" s="110">
        <v>9</v>
      </c>
      <c r="AB73" s="110">
        <v>8224</v>
      </c>
      <c r="AC73" s="111">
        <v>14.932003408</v>
      </c>
      <c r="AD73" s="98">
        <v>7.7629055927000001</v>
      </c>
      <c r="AE73" s="98">
        <v>28.721813388000001</v>
      </c>
      <c r="AF73" s="98">
        <v>1.9561505E-3</v>
      </c>
      <c r="AG73" s="99">
        <v>10.943579766999999</v>
      </c>
      <c r="AH73" s="98">
        <v>5.6941061631999998</v>
      </c>
      <c r="AI73" s="98">
        <v>21.032614193000001</v>
      </c>
      <c r="AJ73" s="98">
        <v>2.8111103736</v>
      </c>
      <c r="AK73" s="98">
        <v>1.4614505397999999</v>
      </c>
      <c r="AL73" s="98">
        <v>5.4071905395000002</v>
      </c>
      <c r="AM73" s="98">
        <v>0.70613211620000005</v>
      </c>
      <c r="AN73" s="98">
        <v>0.84093097309999998</v>
      </c>
      <c r="AO73" s="98">
        <v>0.34171110780000002</v>
      </c>
      <c r="AP73" s="98">
        <v>2.0694817506000001</v>
      </c>
      <c r="AQ73" s="98">
        <v>0.51090697949999997</v>
      </c>
      <c r="AR73" s="98">
        <v>1.3826250144000001</v>
      </c>
      <c r="AS73" s="98">
        <v>0.52629194550000002</v>
      </c>
      <c r="AT73" s="98">
        <v>3.6323032241000002</v>
      </c>
      <c r="AU73" s="96" t="s">
        <v>28</v>
      </c>
      <c r="AV73" s="96">
        <v>2</v>
      </c>
      <c r="AW73" s="96">
        <v>3</v>
      </c>
      <c r="AX73" s="96" t="s">
        <v>28</v>
      </c>
      <c r="AY73" s="96" t="s">
        <v>28</v>
      </c>
      <c r="AZ73" s="96" t="s">
        <v>28</v>
      </c>
      <c r="BA73" s="96" t="s">
        <v>28</v>
      </c>
      <c r="BB73" s="96" t="s">
        <v>28</v>
      </c>
      <c r="BC73" s="102" t="s">
        <v>199</v>
      </c>
      <c r="BD73" s="103">
        <v>1.4</v>
      </c>
      <c r="BE73" s="103">
        <v>2</v>
      </c>
      <c r="BF73" s="103">
        <v>1.8</v>
      </c>
    </row>
    <row r="74" spans="1:93" x14ac:dyDescent="0.3">
      <c r="A74" s="10"/>
      <c r="B74" t="s">
        <v>159</v>
      </c>
      <c r="C74" s="96">
        <v>10</v>
      </c>
      <c r="D74" s="110">
        <v>7034</v>
      </c>
      <c r="E74" s="111">
        <v>19.541806124000001</v>
      </c>
      <c r="F74" s="98">
        <v>10.505462215</v>
      </c>
      <c r="G74" s="98">
        <v>36.350821961999998</v>
      </c>
      <c r="H74" s="98">
        <v>2.677566E-4</v>
      </c>
      <c r="I74" s="99">
        <v>14.216661928000001</v>
      </c>
      <c r="J74" s="98">
        <v>7.6493419124999997</v>
      </c>
      <c r="K74" s="98">
        <v>26.422335238999999</v>
      </c>
      <c r="L74" s="98">
        <v>3.1713239885000002</v>
      </c>
      <c r="M74" s="98">
        <v>1.7048692490999999</v>
      </c>
      <c r="N74" s="98">
        <v>5.8991596250000002</v>
      </c>
      <c r="O74" s="110" t="s">
        <v>28</v>
      </c>
      <c r="P74" s="110" t="s">
        <v>28</v>
      </c>
      <c r="Q74" s="111" t="s">
        <v>28</v>
      </c>
      <c r="R74" s="98" t="s">
        <v>28</v>
      </c>
      <c r="S74" s="98" t="s">
        <v>28</v>
      </c>
      <c r="T74" s="98" t="s">
        <v>28</v>
      </c>
      <c r="U74" s="99" t="s">
        <v>28</v>
      </c>
      <c r="V74" s="98" t="s">
        <v>28</v>
      </c>
      <c r="W74" s="98" t="s">
        <v>28</v>
      </c>
      <c r="X74" s="98" t="s">
        <v>28</v>
      </c>
      <c r="Y74" s="98" t="s">
        <v>28</v>
      </c>
      <c r="Z74" s="98" t="s">
        <v>28</v>
      </c>
      <c r="AA74" s="110" t="s">
        <v>28</v>
      </c>
      <c r="AB74" s="110" t="s">
        <v>28</v>
      </c>
      <c r="AC74" s="111" t="s">
        <v>28</v>
      </c>
      <c r="AD74" s="98" t="s">
        <v>28</v>
      </c>
      <c r="AE74" s="98" t="s">
        <v>28</v>
      </c>
      <c r="AF74" s="98" t="s">
        <v>28</v>
      </c>
      <c r="AG74" s="99" t="s">
        <v>28</v>
      </c>
      <c r="AH74" s="98" t="s">
        <v>28</v>
      </c>
      <c r="AI74" s="98" t="s">
        <v>28</v>
      </c>
      <c r="AJ74" s="98" t="s">
        <v>28</v>
      </c>
      <c r="AK74" s="98" t="s">
        <v>28</v>
      </c>
      <c r="AL74" s="98" t="s">
        <v>28</v>
      </c>
      <c r="AM74" s="98">
        <v>0.4386804628</v>
      </c>
      <c r="AN74" s="98">
        <v>1.7604326477000001</v>
      </c>
      <c r="AO74" s="98">
        <v>0.4207158721</v>
      </c>
      <c r="AP74" s="98">
        <v>7.3663089805000004</v>
      </c>
      <c r="AQ74" s="98">
        <v>7.2275786600000003E-2</v>
      </c>
      <c r="AR74" s="98">
        <v>0.30630308620000002</v>
      </c>
      <c r="AS74" s="98">
        <v>8.4298737999999998E-2</v>
      </c>
      <c r="AT74" s="98">
        <v>1.1129654228000001</v>
      </c>
      <c r="AU74" s="96">
        <v>1</v>
      </c>
      <c r="AV74" s="96" t="s">
        <v>28</v>
      </c>
      <c r="AW74" s="96" t="s">
        <v>28</v>
      </c>
      <c r="AX74" s="96" t="s">
        <v>28</v>
      </c>
      <c r="AY74" s="96" t="s">
        <v>28</v>
      </c>
      <c r="AZ74" s="96" t="s">
        <v>28</v>
      </c>
      <c r="BA74" s="96" t="s">
        <v>393</v>
      </c>
      <c r="BB74" s="96" t="s">
        <v>393</v>
      </c>
      <c r="BC74" s="102" t="s">
        <v>429</v>
      </c>
      <c r="BD74" s="103">
        <v>2</v>
      </c>
      <c r="BE74" s="103" t="s">
        <v>28</v>
      </c>
      <c r="BF74" s="103" t="s">
        <v>28</v>
      </c>
    </row>
    <row r="75" spans="1:93" x14ac:dyDescent="0.3">
      <c r="A75" s="10"/>
      <c r="B75" t="s">
        <v>161</v>
      </c>
      <c r="C75" s="96">
        <v>20</v>
      </c>
      <c r="D75" s="110">
        <v>8015</v>
      </c>
      <c r="E75" s="111">
        <v>36.835629900999997</v>
      </c>
      <c r="F75" s="98">
        <v>23.735456371000001</v>
      </c>
      <c r="G75" s="98">
        <v>57.166106644000003</v>
      </c>
      <c r="H75" s="98">
        <v>1.5364029999999999E-15</v>
      </c>
      <c r="I75" s="99">
        <v>24.953212726</v>
      </c>
      <c r="J75" s="98">
        <v>16.098744864</v>
      </c>
      <c r="K75" s="98">
        <v>38.677724916999999</v>
      </c>
      <c r="L75" s="98">
        <v>5.9778362342999998</v>
      </c>
      <c r="M75" s="98">
        <v>3.8518866521000001</v>
      </c>
      <c r="N75" s="98">
        <v>9.2771489070000008</v>
      </c>
      <c r="O75" s="110">
        <v>7</v>
      </c>
      <c r="P75" s="110">
        <v>8662</v>
      </c>
      <c r="Q75" s="111">
        <v>11.69914958</v>
      </c>
      <c r="R75" s="98">
        <v>5.5733091001000004</v>
      </c>
      <c r="S75" s="98">
        <v>24.558139236999999</v>
      </c>
      <c r="T75" s="98">
        <v>5.5276255699999999E-2</v>
      </c>
      <c r="U75" s="99">
        <v>8.0812745324000002</v>
      </c>
      <c r="V75" s="98">
        <v>3.8526177208000001</v>
      </c>
      <c r="W75" s="98">
        <v>16.951330966</v>
      </c>
      <c r="X75" s="98">
        <v>2.0650577946999999</v>
      </c>
      <c r="Y75" s="98">
        <v>0.98376427460000004</v>
      </c>
      <c r="Z75" s="98">
        <v>4.3348430163999998</v>
      </c>
      <c r="AA75" s="110">
        <v>18</v>
      </c>
      <c r="AB75" s="110">
        <v>8445</v>
      </c>
      <c r="AC75" s="111">
        <v>30.152209169999999</v>
      </c>
      <c r="AD75" s="98">
        <v>18.974913783000002</v>
      </c>
      <c r="AE75" s="98">
        <v>47.913562517000003</v>
      </c>
      <c r="AF75" s="98">
        <v>2.0122570000000001E-13</v>
      </c>
      <c r="AG75" s="99">
        <v>21.314387211</v>
      </c>
      <c r="AH75" s="98">
        <v>13.428970612000001</v>
      </c>
      <c r="AI75" s="98">
        <v>33.830076431999998</v>
      </c>
      <c r="AJ75" s="98">
        <v>5.6764779425</v>
      </c>
      <c r="AK75" s="98">
        <v>3.5722317707000002</v>
      </c>
      <c r="AL75" s="98">
        <v>9.0202438980000004</v>
      </c>
      <c r="AM75" s="98">
        <v>3.35509207E-2</v>
      </c>
      <c r="AN75" s="98">
        <v>2.5772992271000001</v>
      </c>
      <c r="AO75" s="98">
        <v>1.0764876848</v>
      </c>
      <c r="AP75" s="98">
        <v>6.1705037593999998</v>
      </c>
      <c r="AQ75" s="98">
        <v>9.0089641000000008E-3</v>
      </c>
      <c r="AR75" s="98">
        <v>0.3176041678</v>
      </c>
      <c r="AS75" s="98">
        <v>0.1343000094</v>
      </c>
      <c r="AT75" s="98">
        <v>0.75109754539999996</v>
      </c>
      <c r="AU75" s="96">
        <v>1</v>
      </c>
      <c r="AV75" s="96" t="s">
        <v>28</v>
      </c>
      <c r="AW75" s="96">
        <v>3</v>
      </c>
      <c r="AX75" s="96" t="s">
        <v>28</v>
      </c>
      <c r="AY75" s="96" t="s">
        <v>28</v>
      </c>
      <c r="AZ75" s="96" t="s">
        <v>28</v>
      </c>
      <c r="BA75" s="96" t="s">
        <v>28</v>
      </c>
      <c r="BB75" s="96" t="s">
        <v>28</v>
      </c>
      <c r="BC75" s="102" t="s">
        <v>200</v>
      </c>
      <c r="BD75" s="103">
        <v>4</v>
      </c>
      <c r="BE75" s="103">
        <v>1.4</v>
      </c>
      <c r="BF75" s="103">
        <v>3.6</v>
      </c>
      <c r="BQ75" s="52"/>
      <c r="CC75" s="4"/>
      <c r="CO75" s="4"/>
    </row>
    <row r="76" spans="1:93" x14ac:dyDescent="0.3">
      <c r="A76" s="10"/>
      <c r="B76" t="s">
        <v>162</v>
      </c>
      <c r="C76" s="96">
        <v>33</v>
      </c>
      <c r="D76" s="110">
        <v>22727</v>
      </c>
      <c r="E76" s="111">
        <v>22.955990435</v>
      </c>
      <c r="F76" s="98">
        <v>16.293453035999999</v>
      </c>
      <c r="G76" s="98">
        <v>32.342898446</v>
      </c>
      <c r="H76" s="98">
        <v>5.512338E-14</v>
      </c>
      <c r="I76" s="99">
        <v>14.520174242</v>
      </c>
      <c r="J76" s="98">
        <v>10.322779687000001</v>
      </c>
      <c r="K76" s="98">
        <v>20.424291364999998</v>
      </c>
      <c r="L76" s="98">
        <v>3.7253917414000002</v>
      </c>
      <c r="M76" s="98">
        <v>2.6441680025999998</v>
      </c>
      <c r="N76" s="98">
        <v>5.2487374527000004</v>
      </c>
      <c r="O76" s="110">
        <v>18</v>
      </c>
      <c r="P76" s="110">
        <v>24930</v>
      </c>
      <c r="Q76" s="111">
        <v>11.395958622</v>
      </c>
      <c r="R76" s="98">
        <v>7.1712594414000002</v>
      </c>
      <c r="S76" s="98">
        <v>18.109493037</v>
      </c>
      <c r="T76" s="98">
        <v>3.1020328000000001E-3</v>
      </c>
      <c r="U76" s="99">
        <v>7.2202166065000002</v>
      </c>
      <c r="V76" s="98">
        <v>4.5490435946999996</v>
      </c>
      <c r="W76" s="98">
        <v>11.459887503999999</v>
      </c>
      <c r="X76" s="98">
        <v>2.0115404988000001</v>
      </c>
      <c r="Y76" s="98">
        <v>1.2658240759999999</v>
      </c>
      <c r="Z76" s="98">
        <v>3.1965699299999999</v>
      </c>
      <c r="AA76" s="110">
        <v>21</v>
      </c>
      <c r="AB76" s="110">
        <v>27466</v>
      </c>
      <c r="AC76" s="111">
        <v>11.733577317</v>
      </c>
      <c r="AD76" s="98">
        <v>7.6404218152999999</v>
      </c>
      <c r="AE76" s="98">
        <v>18.019533473999999</v>
      </c>
      <c r="AF76" s="98">
        <v>2.9370550000000002E-4</v>
      </c>
      <c r="AG76" s="99">
        <v>7.6458166460000001</v>
      </c>
      <c r="AH76" s="98">
        <v>4.9851298387999998</v>
      </c>
      <c r="AI76" s="98">
        <v>11.726577657</v>
      </c>
      <c r="AJ76" s="98">
        <v>2.2089722331999999</v>
      </c>
      <c r="AK76" s="98">
        <v>1.4383916502</v>
      </c>
      <c r="AL76" s="98">
        <v>3.3923711434000001</v>
      </c>
      <c r="AM76" s="98">
        <v>0.92757734839999995</v>
      </c>
      <c r="AN76" s="98">
        <v>1.0296261777</v>
      </c>
      <c r="AO76" s="98">
        <v>0.54861231369999996</v>
      </c>
      <c r="AP76" s="98">
        <v>1.9323847447</v>
      </c>
      <c r="AQ76" s="98">
        <v>1.6847221200000002E-2</v>
      </c>
      <c r="AR76" s="98">
        <v>0.49642635349999997</v>
      </c>
      <c r="AS76" s="98">
        <v>0.27953586689999999</v>
      </c>
      <c r="AT76" s="98">
        <v>0.88160108820000005</v>
      </c>
      <c r="AU76" s="96">
        <v>1</v>
      </c>
      <c r="AV76" s="96">
        <v>2</v>
      </c>
      <c r="AW76" s="96">
        <v>3</v>
      </c>
      <c r="AX76" s="96" t="s">
        <v>28</v>
      </c>
      <c r="AY76" s="96" t="s">
        <v>28</v>
      </c>
      <c r="AZ76" s="96" t="s">
        <v>28</v>
      </c>
      <c r="BA76" s="96" t="s">
        <v>28</v>
      </c>
      <c r="BB76" s="96" t="s">
        <v>28</v>
      </c>
      <c r="BC76" s="102" t="s">
        <v>198</v>
      </c>
      <c r="BD76" s="103">
        <v>6.6</v>
      </c>
      <c r="BE76" s="103">
        <v>3.6</v>
      </c>
      <c r="BF76" s="103">
        <v>4.2</v>
      </c>
      <c r="BQ76" s="52"/>
      <c r="CC76" s="4"/>
      <c r="CO76" s="4"/>
    </row>
    <row r="77" spans="1:93" x14ac:dyDescent="0.3">
      <c r="A77" s="10"/>
      <c r="B77" t="s">
        <v>165</v>
      </c>
      <c r="C77" s="96">
        <v>21</v>
      </c>
      <c r="D77" s="110">
        <v>26517</v>
      </c>
      <c r="E77" s="111">
        <v>12.154895517</v>
      </c>
      <c r="F77" s="98">
        <v>7.9148133125999998</v>
      </c>
      <c r="G77" s="98">
        <v>18.666452282000002</v>
      </c>
      <c r="H77" s="98">
        <v>1.9114993E-3</v>
      </c>
      <c r="I77" s="99">
        <v>7.9194479012999999</v>
      </c>
      <c r="J77" s="98">
        <v>5.163539471</v>
      </c>
      <c r="K77" s="98">
        <v>12.146252665</v>
      </c>
      <c r="L77" s="98">
        <v>1.9725460116</v>
      </c>
      <c r="M77" s="98">
        <v>1.2844481806000001</v>
      </c>
      <c r="N77" s="98">
        <v>3.0292679972999998</v>
      </c>
      <c r="O77" s="110">
        <v>14</v>
      </c>
      <c r="P77" s="110">
        <v>28038</v>
      </c>
      <c r="Q77" s="111">
        <v>7.6414153801999998</v>
      </c>
      <c r="R77" s="98">
        <v>4.5208492851999997</v>
      </c>
      <c r="S77" s="98">
        <v>12.915986650000001</v>
      </c>
      <c r="T77" s="98">
        <v>0.2638511811</v>
      </c>
      <c r="U77" s="99">
        <v>4.9932234824000004</v>
      </c>
      <c r="V77" s="98">
        <v>2.9572485173</v>
      </c>
      <c r="W77" s="98">
        <v>8.4309048088999994</v>
      </c>
      <c r="X77" s="98">
        <v>1.3488129445000001</v>
      </c>
      <c r="Y77" s="98">
        <v>0.79799091300000002</v>
      </c>
      <c r="Z77" s="98">
        <v>2.2798459601999999</v>
      </c>
      <c r="AA77" s="110">
        <v>17</v>
      </c>
      <c r="AB77" s="110">
        <v>29843</v>
      </c>
      <c r="AC77" s="111">
        <v>8.5790328656000003</v>
      </c>
      <c r="AD77" s="98">
        <v>5.3270272823999996</v>
      </c>
      <c r="AE77" s="98">
        <v>13.816299600000001</v>
      </c>
      <c r="AF77" s="98">
        <v>4.8637884300000003E-2</v>
      </c>
      <c r="AG77" s="99">
        <v>5.6964782360999999</v>
      </c>
      <c r="AH77" s="98">
        <v>3.5412757392000001</v>
      </c>
      <c r="AI77" s="98">
        <v>9.1633260677999999</v>
      </c>
      <c r="AJ77" s="98">
        <v>1.6150952838999999</v>
      </c>
      <c r="AK77" s="98">
        <v>1.0028702274000001</v>
      </c>
      <c r="AL77" s="98">
        <v>2.6010671218999999</v>
      </c>
      <c r="AM77" s="98">
        <v>0.7484463146</v>
      </c>
      <c r="AN77" s="98">
        <v>1.1227020700999999</v>
      </c>
      <c r="AO77" s="98">
        <v>0.55342800270000003</v>
      </c>
      <c r="AP77" s="98">
        <v>2.2775499830000001</v>
      </c>
      <c r="AQ77" s="98">
        <v>0.17855100290000001</v>
      </c>
      <c r="AR77" s="98">
        <v>0.62866977089999998</v>
      </c>
      <c r="AS77" s="98">
        <v>0.31969045239999999</v>
      </c>
      <c r="AT77" s="98">
        <v>1.2362761473999999</v>
      </c>
      <c r="AU77" s="96">
        <v>1</v>
      </c>
      <c r="AV77" s="96" t="s">
        <v>28</v>
      </c>
      <c r="AW77" s="96" t="s">
        <v>28</v>
      </c>
      <c r="AX77" s="96" t="s">
        <v>28</v>
      </c>
      <c r="AY77" s="96" t="s">
        <v>28</v>
      </c>
      <c r="AZ77" s="96" t="s">
        <v>28</v>
      </c>
      <c r="BA77" s="96" t="s">
        <v>28</v>
      </c>
      <c r="BB77" s="96" t="s">
        <v>28</v>
      </c>
      <c r="BC77" s="102">
        <v>-1</v>
      </c>
      <c r="BD77" s="103">
        <v>4.2</v>
      </c>
      <c r="BE77" s="103">
        <v>2.8</v>
      </c>
      <c r="BF77" s="103">
        <v>3.4</v>
      </c>
    </row>
    <row r="78" spans="1:93" x14ac:dyDescent="0.3">
      <c r="A78" s="10"/>
      <c r="B78" t="s">
        <v>163</v>
      </c>
      <c r="C78" s="96">
        <v>16</v>
      </c>
      <c r="D78" s="110">
        <v>19163</v>
      </c>
      <c r="E78" s="111">
        <v>13.129519339</v>
      </c>
      <c r="F78" s="98">
        <v>8.0344859746000008</v>
      </c>
      <c r="G78" s="98">
        <v>21.455545336</v>
      </c>
      <c r="H78" s="98">
        <v>2.5372067E-3</v>
      </c>
      <c r="I78" s="99">
        <v>8.3494233679000001</v>
      </c>
      <c r="J78" s="98">
        <v>5.1151231871</v>
      </c>
      <c r="K78" s="98">
        <v>13.628776479000001</v>
      </c>
      <c r="L78" s="98">
        <v>2.1307119399999999</v>
      </c>
      <c r="M78" s="98">
        <v>1.3038691482</v>
      </c>
      <c r="N78" s="98">
        <v>3.4818933919999999</v>
      </c>
      <c r="O78" s="110">
        <v>18</v>
      </c>
      <c r="P78" s="110">
        <v>20595</v>
      </c>
      <c r="Q78" s="111">
        <v>13.823068551</v>
      </c>
      <c r="R78" s="98">
        <v>8.6986005996000006</v>
      </c>
      <c r="S78" s="98">
        <v>21.966432644000001</v>
      </c>
      <c r="T78" s="98">
        <v>1.603427E-4</v>
      </c>
      <c r="U78" s="99">
        <v>8.7399854333999993</v>
      </c>
      <c r="V78" s="98">
        <v>5.5065626033999999</v>
      </c>
      <c r="W78" s="98">
        <v>13.872056104</v>
      </c>
      <c r="X78" s="98">
        <v>2.4399581579</v>
      </c>
      <c r="Y78" s="98">
        <v>1.5354204037000001</v>
      </c>
      <c r="Z78" s="98">
        <v>3.8773718246</v>
      </c>
      <c r="AA78" s="110">
        <v>26</v>
      </c>
      <c r="AB78" s="110">
        <v>21394</v>
      </c>
      <c r="AC78" s="111">
        <v>18.695139022999999</v>
      </c>
      <c r="AD78" s="98">
        <v>12.710469981999999</v>
      </c>
      <c r="AE78" s="98">
        <v>27.497663231000001</v>
      </c>
      <c r="AF78" s="98">
        <v>1.6367259999999999E-10</v>
      </c>
      <c r="AG78" s="99">
        <v>12.152940077</v>
      </c>
      <c r="AH78" s="98">
        <v>8.2745998240999992</v>
      </c>
      <c r="AI78" s="98">
        <v>17.849074957999999</v>
      </c>
      <c r="AJ78" s="98">
        <v>3.5195611603999999</v>
      </c>
      <c r="AK78" s="98">
        <v>2.3928827929000001</v>
      </c>
      <c r="AL78" s="98">
        <v>5.1767310954000001</v>
      </c>
      <c r="AM78" s="98">
        <v>0.32478316569999999</v>
      </c>
      <c r="AN78" s="98">
        <v>1.3524594017</v>
      </c>
      <c r="AO78" s="98">
        <v>0.74152527619999997</v>
      </c>
      <c r="AP78" s="98">
        <v>2.4667351095000001</v>
      </c>
      <c r="AQ78" s="98">
        <v>0.88090982220000003</v>
      </c>
      <c r="AR78" s="98">
        <v>1.0528236558999999</v>
      </c>
      <c r="AS78" s="98">
        <v>0.53689397159999996</v>
      </c>
      <c r="AT78" s="98">
        <v>2.0645373369</v>
      </c>
      <c r="AU78" s="96">
        <v>1</v>
      </c>
      <c r="AV78" s="96">
        <v>2</v>
      </c>
      <c r="AW78" s="96">
        <v>3</v>
      </c>
      <c r="AX78" s="96" t="s">
        <v>28</v>
      </c>
      <c r="AY78" s="96" t="s">
        <v>28</v>
      </c>
      <c r="AZ78" s="96" t="s">
        <v>28</v>
      </c>
      <c r="BA78" s="96" t="s">
        <v>28</v>
      </c>
      <c r="BB78" s="96" t="s">
        <v>28</v>
      </c>
      <c r="BC78" s="102" t="s">
        <v>198</v>
      </c>
      <c r="BD78" s="103">
        <v>3.2</v>
      </c>
      <c r="BE78" s="103">
        <v>3.6</v>
      </c>
      <c r="BF78" s="103">
        <v>5.2</v>
      </c>
      <c r="BQ78" s="52"/>
      <c r="CO78" s="4"/>
    </row>
    <row r="79" spans="1:93" x14ac:dyDescent="0.3">
      <c r="A79" s="10"/>
      <c r="B79" t="s">
        <v>164</v>
      </c>
      <c r="C79" s="96">
        <v>35</v>
      </c>
      <c r="D79" s="110">
        <v>19981</v>
      </c>
      <c r="E79" s="111">
        <v>26.683115102999999</v>
      </c>
      <c r="F79" s="98">
        <v>19.126474107</v>
      </c>
      <c r="G79" s="98">
        <v>37.225294509999998</v>
      </c>
      <c r="H79" s="98">
        <v>6.2741480000000001E-18</v>
      </c>
      <c r="I79" s="99">
        <v>17.516640808999998</v>
      </c>
      <c r="J79" s="98">
        <v>12.576839057000001</v>
      </c>
      <c r="K79" s="98">
        <v>24.396647189999999</v>
      </c>
      <c r="L79" s="98">
        <v>4.3302447313999997</v>
      </c>
      <c r="M79" s="98">
        <v>3.1039222149999999</v>
      </c>
      <c r="N79" s="98">
        <v>6.0410725963000003</v>
      </c>
      <c r="O79" s="110">
        <v>26</v>
      </c>
      <c r="P79" s="110">
        <v>21251</v>
      </c>
      <c r="Q79" s="111">
        <v>18.485998413000001</v>
      </c>
      <c r="R79" s="98">
        <v>12.568609707</v>
      </c>
      <c r="S79" s="98">
        <v>27.189334803000001</v>
      </c>
      <c r="T79" s="98">
        <v>1.8779920999999999E-9</v>
      </c>
      <c r="U79" s="99">
        <v>12.234718365999999</v>
      </c>
      <c r="V79" s="98">
        <v>8.3302803933000007</v>
      </c>
      <c r="W79" s="98">
        <v>17.969183081000001</v>
      </c>
      <c r="X79" s="98">
        <v>3.2630282102999999</v>
      </c>
      <c r="Y79" s="98">
        <v>2.2185292415000002</v>
      </c>
      <c r="Z79" s="98">
        <v>4.7992845448999999</v>
      </c>
      <c r="AA79" s="110">
        <v>32</v>
      </c>
      <c r="AB79" s="110">
        <v>22476</v>
      </c>
      <c r="AC79" s="111">
        <v>21.147625686000001</v>
      </c>
      <c r="AD79" s="98">
        <v>14.931320795</v>
      </c>
      <c r="AE79" s="98">
        <v>29.951943185000001</v>
      </c>
      <c r="AF79" s="98">
        <v>7.2641319999999996E-15</v>
      </c>
      <c r="AG79" s="99">
        <v>14.237408792</v>
      </c>
      <c r="AH79" s="98">
        <v>10.068351270000001</v>
      </c>
      <c r="AI79" s="98">
        <v>20.132770863000001</v>
      </c>
      <c r="AJ79" s="98">
        <v>3.9812681739000002</v>
      </c>
      <c r="AK79" s="98">
        <v>2.8109818644</v>
      </c>
      <c r="AL79" s="98">
        <v>5.6387757152000004</v>
      </c>
      <c r="AM79" s="98">
        <v>0.61042711999999999</v>
      </c>
      <c r="AN79" s="98">
        <v>1.1439807152000001</v>
      </c>
      <c r="AO79" s="98">
        <v>0.68182900749999997</v>
      </c>
      <c r="AP79" s="98">
        <v>1.9193842774000001</v>
      </c>
      <c r="AQ79" s="98">
        <v>0.156319929</v>
      </c>
      <c r="AR79" s="98">
        <v>0.69279761159999997</v>
      </c>
      <c r="AS79" s="98">
        <v>0.41708377219999998</v>
      </c>
      <c r="AT79" s="98">
        <v>1.150772489</v>
      </c>
      <c r="AU79" s="96">
        <v>1</v>
      </c>
      <c r="AV79" s="96">
        <v>2</v>
      </c>
      <c r="AW79" s="96">
        <v>3</v>
      </c>
      <c r="AX79" s="96" t="s">
        <v>28</v>
      </c>
      <c r="AY79" s="96" t="s">
        <v>28</v>
      </c>
      <c r="AZ79" s="96" t="s">
        <v>28</v>
      </c>
      <c r="BA79" s="96" t="s">
        <v>28</v>
      </c>
      <c r="BB79" s="96" t="s">
        <v>28</v>
      </c>
      <c r="BC79" s="102" t="s">
        <v>198</v>
      </c>
      <c r="BD79" s="103">
        <v>7</v>
      </c>
      <c r="BE79" s="103">
        <v>5.2</v>
      </c>
      <c r="BF79" s="103">
        <v>6.4</v>
      </c>
      <c r="BQ79" s="52"/>
      <c r="CC79" s="4"/>
      <c r="CO79" s="4"/>
    </row>
    <row r="80" spans="1:93" x14ac:dyDescent="0.3">
      <c r="A80" s="10"/>
      <c r="B80" t="s">
        <v>122</v>
      </c>
      <c r="C80" s="96">
        <v>32</v>
      </c>
      <c r="D80" s="110">
        <v>16225</v>
      </c>
      <c r="E80" s="111">
        <v>31.936565818999998</v>
      </c>
      <c r="F80" s="98">
        <v>22.548069069</v>
      </c>
      <c r="G80" s="98">
        <v>45.234216429</v>
      </c>
      <c r="H80" s="98">
        <v>1.9692580000000001E-20</v>
      </c>
      <c r="I80" s="99">
        <v>19.722650230999999</v>
      </c>
      <c r="J80" s="98">
        <v>13.947381396000001</v>
      </c>
      <c r="K80" s="98">
        <v>27.889316358999999</v>
      </c>
      <c r="L80" s="98">
        <v>5.1827961370000004</v>
      </c>
      <c r="M80" s="98">
        <v>3.6591925984999998</v>
      </c>
      <c r="N80" s="98">
        <v>7.3407931052000004</v>
      </c>
      <c r="O80" s="110">
        <v>23</v>
      </c>
      <c r="P80" s="110">
        <v>16765</v>
      </c>
      <c r="Q80" s="111">
        <v>21.545812720000001</v>
      </c>
      <c r="R80" s="98">
        <v>14.298022288</v>
      </c>
      <c r="S80" s="98">
        <v>32.467570436999999</v>
      </c>
      <c r="T80" s="98">
        <v>1.715853E-10</v>
      </c>
      <c r="U80" s="99">
        <v>13.71905756</v>
      </c>
      <c r="V80" s="98">
        <v>9.1166753001000007</v>
      </c>
      <c r="W80" s="98">
        <v>20.644866045000001</v>
      </c>
      <c r="X80" s="98">
        <v>3.8031267311999999</v>
      </c>
      <c r="Y80" s="98">
        <v>2.5237939026</v>
      </c>
      <c r="Z80" s="98">
        <v>5.7309643703999997</v>
      </c>
      <c r="AA80" s="110">
        <v>23</v>
      </c>
      <c r="AB80" s="110">
        <v>16741</v>
      </c>
      <c r="AC80" s="111">
        <v>20.883509739000001</v>
      </c>
      <c r="AD80" s="98">
        <v>13.85860806</v>
      </c>
      <c r="AE80" s="98">
        <v>31.469320522</v>
      </c>
      <c r="AF80" s="98">
        <v>6.002595E-11</v>
      </c>
      <c r="AG80" s="99">
        <v>13.738725284999999</v>
      </c>
      <c r="AH80" s="98">
        <v>9.1297450215999998</v>
      </c>
      <c r="AI80" s="98">
        <v>20.674462650999999</v>
      </c>
      <c r="AJ80" s="98">
        <v>3.9315455039999998</v>
      </c>
      <c r="AK80" s="98">
        <v>2.609032145</v>
      </c>
      <c r="AL80" s="98">
        <v>5.9244383324000003</v>
      </c>
      <c r="AM80" s="98">
        <v>0.91567965370000004</v>
      </c>
      <c r="AN80" s="98">
        <v>0.96926071020000004</v>
      </c>
      <c r="AO80" s="98">
        <v>0.543793478</v>
      </c>
      <c r="AP80" s="98">
        <v>1.7276160205</v>
      </c>
      <c r="AQ80" s="98">
        <v>0.14995009949999999</v>
      </c>
      <c r="AR80" s="98">
        <v>0.6746440065</v>
      </c>
      <c r="AS80" s="98">
        <v>0.39480563810000002</v>
      </c>
      <c r="AT80" s="98">
        <v>1.1528319042999999</v>
      </c>
      <c r="AU80" s="96">
        <v>1</v>
      </c>
      <c r="AV80" s="96">
        <v>2</v>
      </c>
      <c r="AW80" s="96">
        <v>3</v>
      </c>
      <c r="AX80" s="96" t="s">
        <v>28</v>
      </c>
      <c r="AY80" s="96" t="s">
        <v>28</v>
      </c>
      <c r="AZ80" s="96" t="s">
        <v>28</v>
      </c>
      <c r="BA80" s="96" t="s">
        <v>28</v>
      </c>
      <c r="BB80" s="96" t="s">
        <v>28</v>
      </c>
      <c r="BC80" s="102" t="s">
        <v>198</v>
      </c>
      <c r="BD80" s="103">
        <v>6.4</v>
      </c>
      <c r="BE80" s="103">
        <v>4.5999999999999996</v>
      </c>
      <c r="BF80" s="103">
        <v>4.5999999999999996</v>
      </c>
    </row>
    <row r="81" spans="1:93" x14ac:dyDescent="0.3">
      <c r="A81" s="10"/>
      <c r="B81" t="s">
        <v>167</v>
      </c>
      <c r="C81" s="96">
        <v>12</v>
      </c>
      <c r="D81" s="110">
        <v>8606</v>
      </c>
      <c r="E81" s="111">
        <v>22.902591444999999</v>
      </c>
      <c r="F81" s="98">
        <v>12.993720509999999</v>
      </c>
      <c r="G81" s="98">
        <v>40.367860344999997</v>
      </c>
      <c r="H81" s="98">
        <v>5.6288810000000001E-6</v>
      </c>
      <c r="I81" s="99">
        <v>13.943760167000001</v>
      </c>
      <c r="J81" s="98">
        <v>7.9187965326</v>
      </c>
      <c r="K81" s="98">
        <v>24.552777282000001</v>
      </c>
      <c r="L81" s="98">
        <v>3.7167259355</v>
      </c>
      <c r="M81" s="98">
        <v>2.1086739522000002</v>
      </c>
      <c r="N81" s="98">
        <v>6.5510609952000003</v>
      </c>
      <c r="O81" s="110">
        <v>19</v>
      </c>
      <c r="P81" s="110">
        <v>9556</v>
      </c>
      <c r="Q81" s="111">
        <v>32.967745841999999</v>
      </c>
      <c r="R81" s="98">
        <v>21.00190602</v>
      </c>
      <c r="S81" s="98">
        <v>51.751125107</v>
      </c>
      <c r="T81" s="98">
        <v>1.930873E-14</v>
      </c>
      <c r="U81" s="99">
        <v>19.882796149000001</v>
      </c>
      <c r="V81" s="98">
        <v>12.682312001</v>
      </c>
      <c r="W81" s="98">
        <v>31.171412805999999</v>
      </c>
      <c r="X81" s="98">
        <v>5.8192520799</v>
      </c>
      <c r="Y81" s="98">
        <v>3.707119858</v>
      </c>
      <c r="Z81" s="98">
        <v>9.1347720240000001</v>
      </c>
      <c r="AA81" s="110">
        <v>15</v>
      </c>
      <c r="AB81" s="110">
        <v>9880</v>
      </c>
      <c r="AC81" s="111">
        <v>24.190589374000002</v>
      </c>
      <c r="AD81" s="98">
        <v>14.567334413999999</v>
      </c>
      <c r="AE81" s="98">
        <v>40.171015341999997</v>
      </c>
      <c r="AF81" s="98">
        <v>4.6678451000000003E-9</v>
      </c>
      <c r="AG81" s="99">
        <v>15.182186235</v>
      </c>
      <c r="AH81" s="98">
        <v>9.1528220964999996</v>
      </c>
      <c r="AI81" s="98">
        <v>25.183356176</v>
      </c>
      <c r="AJ81" s="98">
        <v>4.5541388434999996</v>
      </c>
      <c r="AK81" s="98">
        <v>2.7424575100999999</v>
      </c>
      <c r="AL81" s="98">
        <v>7.5626260495000004</v>
      </c>
      <c r="AM81" s="98">
        <v>0.37011298199999998</v>
      </c>
      <c r="AN81" s="98">
        <v>0.73376534419999995</v>
      </c>
      <c r="AO81" s="98">
        <v>0.37286777780000002</v>
      </c>
      <c r="AP81" s="98">
        <v>1.4439745461</v>
      </c>
      <c r="AQ81" s="98">
        <v>0.32319444609999998</v>
      </c>
      <c r="AR81" s="98">
        <v>1.4394766601</v>
      </c>
      <c r="AS81" s="98">
        <v>0.69877288790000003</v>
      </c>
      <c r="AT81" s="98">
        <v>2.9653312126000002</v>
      </c>
      <c r="AU81" s="96">
        <v>1</v>
      </c>
      <c r="AV81" s="96">
        <v>2</v>
      </c>
      <c r="AW81" s="96">
        <v>3</v>
      </c>
      <c r="AX81" s="96" t="s">
        <v>28</v>
      </c>
      <c r="AY81" s="96" t="s">
        <v>28</v>
      </c>
      <c r="AZ81" s="96" t="s">
        <v>28</v>
      </c>
      <c r="BA81" s="96" t="s">
        <v>28</v>
      </c>
      <c r="BB81" s="96" t="s">
        <v>28</v>
      </c>
      <c r="BC81" s="102" t="s">
        <v>198</v>
      </c>
      <c r="BD81" s="103">
        <v>2.4</v>
      </c>
      <c r="BE81" s="103">
        <v>3.8</v>
      </c>
      <c r="BF81" s="103">
        <v>3</v>
      </c>
      <c r="BQ81" s="52"/>
      <c r="CC81" s="4"/>
      <c r="CO81" s="4"/>
    </row>
    <row r="82" spans="1:93" x14ac:dyDescent="0.3">
      <c r="A82" s="10"/>
      <c r="B82" t="s">
        <v>166</v>
      </c>
      <c r="C82" s="96">
        <v>53</v>
      </c>
      <c r="D82" s="110">
        <v>39609</v>
      </c>
      <c r="E82" s="111">
        <v>22.634360775000001</v>
      </c>
      <c r="F82" s="98">
        <v>17.255428379000001</v>
      </c>
      <c r="G82" s="98">
        <v>29.690035879</v>
      </c>
      <c r="H82" s="98">
        <v>5.5688690000000002E-21</v>
      </c>
      <c r="I82" s="99">
        <v>13.380797294000001</v>
      </c>
      <c r="J82" s="98">
        <v>10.222578815</v>
      </c>
      <c r="K82" s="98">
        <v>17.514732774999999</v>
      </c>
      <c r="L82" s="98">
        <v>3.6731963684000002</v>
      </c>
      <c r="M82" s="98">
        <v>2.8002812843</v>
      </c>
      <c r="N82" s="98">
        <v>4.8182200970000002</v>
      </c>
      <c r="O82" s="110">
        <v>69</v>
      </c>
      <c r="P82" s="110">
        <v>44085</v>
      </c>
      <c r="Q82" s="111">
        <v>26.305236365999999</v>
      </c>
      <c r="R82" s="98">
        <v>20.726116253000001</v>
      </c>
      <c r="S82" s="98">
        <v>33.386161295999997</v>
      </c>
      <c r="T82" s="98">
        <v>1.546988E-36</v>
      </c>
      <c r="U82" s="99">
        <v>15.651582170999999</v>
      </c>
      <c r="V82" s="98">
        <v>12.361911259999999</v>
      </c>
      <c r="W82" s="98">
        <v>19.816678771999999</v>
      </c>
      <c r="X82" s="98">
        <v>4.6432292389000001</v>
      </c>
      <c r="Y82" s="98">
        <v>3.6584392421</v>
      </c>
      <c r="Z82" s="98">
        <v>5.8931080544999999</v>
      </c>
      <c r="AA82" s="110">
        <v>65</v>
      </c>
      <c r="AB82" s="110">
        <v>46074</v>
      </c>
      <c r="AC82" s="111">
        <v>22.779757829000001</v>
      </c>
      <c r="AD82" s="98">
        <v>17.821782835</v>
      </c>
      <c r="AE82" s="98">
        <v>29.117028951000002</v>
      </c>
      <c r="AF82" s="98">
        <v>3.0418339999999999E-31</v>
      </c>
      <c r="AG82" s="99">
        <v>14.107739723</v>
      </c>
      <c r="AH82" s="98">
        <v>11.063152047000001</v>
      </c>
      <c r="AI82" s="98">
        <v>17.990200193</v>
      </c>
      <c r="AJ82" s="98">
        <v>4.2885346187</v>
      </c>
      <c r="AK82" s="98">
        <v>3.3551424569999999</v>
      </c>
      <c r="AL82" s="98">
        <v>5.4815941233999999</v>
      </c>
      <c r="AM82" s="98">
        <v>0.40513867460000003</v>
      </c>
      <c r="AN82" s="98">
        <v>0.86597807039999997</v>
      </c>
      <c r="AO82" s="98">
        <v>0.61712758010000002</v>
      </c>
      <c r="AP82" s="98">
        <v>1.2151750183000001</v>
      </c>
      <c r="AQ82" s="98">
        <v>0.41057532359999999</v>
      </c>
      <c r="AR82" s="98">
        <v>1.1621815445999999</v>
      </c>
      <c r="AS82" s="98">
        <v>0.81246090559999995</v>
      </c>
      <c r="AT82" s="98">
        <v>1.6624380732999999</v>
      </c>
      <c r="AU82" s="96">
        <v>1</v>
      </c>
      <c r="AV82" s="96">
        <v>2</v>
      </c>
      <c r="AW82" s="96">
        <v>3</v>
      </c>
      <c r="AX82" s="96" t="s">
        <v>28</v>
      </c>
      <c r="AY82" s="96" t="s">
        <v>28</v>
      </c>
      <c r="AZ82" s="96" t="s">
        <v>28</v>
      </c>
      <c r="BA82" s="96" t="s">
        <v>28</v>
      </c>
      <c r="BB82" s="96" t="s">
        <v>28</v>
      </c>
      <c r="BC82" s="102" t="s">
        <v>198</v>
      </c>
      <c r="BD82" s="103">
        <v>10.6</v>
      </c>
      <c r="BE82" s="103">
        <v>13.8</v>
      </c>
      <c r="BF82" s="103">
        <v>13</v>
      </c>
      <c r="BQ82" s="52"/>
      <c r="CC82" s="4"/>
      <c r="CO82" s="4"/>
    </row>
    <row r="83" spans="1:93" x14ac:dyDescent="0.3">
      <c r="A83" s="10"/>
      <c r="B83" t="s">
        <v>168</v>
      </c>
      <c r="C83" s="96">
        <v>38</v>
      </c>
      <c r="D83" s="110">
        <v>16861</v>
      </c>
      <c r="E83" s="111">
        <v>37.267474782999997</v>
      </c>
      <c r="F83" s="98">
        <v>27.069437529000002</v>
      </c>
      <c r="G83" s="98">
        <v>51.307481922999997</v>
      </c>
      <c r="H83" s="98">
        <v>2.6532039999999998E-28</v>
      </c>
      <c r="I83" s="99">
        <v>22.537216060999999</v>
      </c>
      <c r="J83" s="98">
        <v>16.398991630000001</v>
      </c>
      <c r="K83" s="98">
        <v>30.973008536999998</v>
      </c>
      <c r="L83" s="98">
        <v>6.0479177828999999</v>
      </c>
      <c r="M83" s="98">
        <v>4.3929387103000002</v>
      </c>
      <c r="N83" s="98">
        <v>8.3263873959999994</v>
      </c>
      <c r="O83" s="110">
        <v>24</v>
      </c>
      <c r="P83" s="110">
        <v>17336</v>
      </c>
      <c r="Q83" s="111">
        <v>22.400228717000001</v>
      </c>
      <c r="R83" s="98">
        <v>14.993067895999999</v>
      </c>
      <c r="S83" s="98">
        <v>33.466816133999998</v>
      </c>
      <c r="T83" s="98">
        <v>1.9318109999999999E-11</v>
      </c>
      <c r="U83" s="99">
        <v>13.844023996000001</v>
      </c>
      <c r="V83" s="98">
        <v>9.2792218052000006</v>
      </c>
      <c r="W83" s="98">
        <v>20.654426032</v>
      </c>
      <c r="X83" s="98">
        <v>3.9539426861</v>
      </c>
      <c r="Y83" s="98">
        <v>2.6464788328000002</v>
      </c>
      <c r="Z83" s="98">
        <v>5.9073447220000004</v>
      </c>
      <c r="AA83" s="110">
        <v>34</v>
      </c>
      <c r="AB83" s="110">
        <v>17841</v>
      </c>
      <c r="AC83" s="111">
        <v>29.389594946999999</v>
      </c>
      <c r="AD83" s="98">
        <v>20.964770149</v>
      </c>
      <c r="AE83" s="98">
        <v>41.199988601000001</v>
      </c>
      <c r="AF83" s="98">
        <v>3.2124200000000002E-23</v>
      </c>
      <c r="AG83" s="99">
        <v>19.057227734000001</v>
      </c>
      <c r="AH83" s="98">
        <v>13.616950649</v>
      </c>
      <c r="AI83" s="98">
        <v>26.671017488</v>
      </c>
      <c r="AJ83" s="98">
        <v>5.5329076060000002</v>
      </c>
      <c r="AK83" s="98">
        <v>3.9468436508</v>
      </c>
      <c r="AL83" s="98">
        <v>7.7563413415999998</v>
      </c>
      <c r="AM83" s="98">
        <v>0.30838567929999999</v>
      </c>
      <c r="AN83" s="98">
        <v>1.3120220922000001</v>
      </c>
      <c r="AO83" s="98">
        <v>0.77804587849999995</v>
      </c>
      <c r="AP83" s="98">
        <v>2.2124684649000002</v>
      </c>
      <c r="AQ83" s="98">
        <v>5.0895714699999997E-2</v>
      </c>
      <c r="AR83" s="98">
        <v>0.60106644860000003</v>
      </c>
      <c r="AS83" s="98">
        <v>0.36056511120000001</v>
      </c>
      <c r="AT83" s="98">
        <v>1.0019851183999999</v>
      </c>
      <c r="AU83" s="96">
        <v>1</v>
      </c>
      <c r="AV83" s="96">
        <v>2</v>
      </c>
      <c r="AW83" s="96">
        <v>3</v>
      </c>
      <c r="AX83" s="96" t="s">
        <v>28</v>
      </c>
      <c r="AY83" s="96" t="s">
        <v>28</v>
      </c>
      <c r="AZ83" s="96" t="s">
        <v>28</v>
      </c>
      <c r="BA83" s="96" t="s">
        <v>28</v>
      </c>
      <c r="BB83" s="96" t="s">
        <v>28</v>
      </c>
      <c r="BC83" s="102" t="s">
        <v>198</v>
      </c>
      <c r="BD83" s="103">
        <v>7.6</v>
      </c>
      <c r="BE83" s="103">
        <v>4.8</v>
      </c>
      <c r="BF83" s="103">
        <v>6.8</v>
      </c>
      <c r="BQ83" s="52"/>
      <c r="CC83" s="4"/>
      <c r="CO83" s="4"/>
    </row>
    <row r="84" spans="1:93" s="3" customFormat="1" x14ac:dyDescent="0.3">
      <c r="A84" s="10" t="s">
        <v>202</v>
      </c>
      <c r="B84" s="3" t="s">
        <v>80</v>
      </c>
      <c r="C84" s="107">
        <v>44</v>
      </c>
      <c r="D84" s="108">
        <v>203967</v>
      </c>
      <c r="E84" s="106">
        <v>2.4225513023</v>
      </c>
      <c r="F84" s="104">
        <v>1.7996501573999999</v>
      </c>
      <c r="G84" s="104">
        <v>3.2610531487999999</v>
      </c>
      <c r="H84" s="104">
        <v>7.4521550000000005E-10</v>
      </c>
      <c r="I84" s="109">
        <v>2.1572117058</v>
      </c>
      <c r="J84" s="104">
        <v>1.6053484289</v>
      </c>
      <c r="K84" s="104">
        <v>2.8987864937999999</v>
      </c>
      <c r="L84" s="104">
        <v>0.39314150440000001</v>
      </c>
      <c r="M84" s="104">
        <v>0.29205456639999999</v>
      </c>
      <c r="N84" s="104">
        <v>0.5292170034</v>
      </c>
      <c r="O84" s="108">
        <v>67</v>
      </c>
      <c r="P84" s="108">
        <v>277259</v>
      </c>
      <c r="Q84" s="106">
        <v>2.7156241356000002</v>
      </c>
      <c r="R84" s="104">
        <v>2.1327059100999999</v>
      </c>
      <c r="S84" s="104">
        <v>3.4578674963</v>
      </c>
      <c r="T84" s="104">
        <v>2.4520609999999998E-9</v>
      </c>
      <c r="U84" s="109">
        <v>2.4165130798000001</v>
      </c>
      <c r="V84" s="104">
        <v>1.9019466494999999</v>
      </c>
      <c r="W84" s="104">
        <v>3.0702940412999999</v>
      </c>
      <c r="X84" s="104">
        <v>0.47934431049999998</v>
      </c>
      <c r="Y84" s="104">
        <v>0.37645137649999999</v>
      </c>
      <c r="Z84" s="104">
        <v>0.61036028109999996</v>
      </c>
      <c r="AA84" s="108">
        <v>84</v>
      </c>
      <c r="AB84" s="108">
        <v>317879</v>
      </c>
      <c r="AC84" s="106">
        <v>2.9694222198000002</v>
      </c>
      <c r="AD84" s="104">
        <v>2.3918849194999998</v>
      </c>
      <c r="AE84" s="104">
        <v>3.6864099302</v>
      </c>
      <c r="AF84" s="104">
        <v>1.3638647E-7</v>
      </c>
      <c r="AG84" s="109">
        <v>2.6425149191999999</v>
      </c>
      <c r="AH84" s="104">
        <v>2.1337510383999998</v>
      </c>
      <c r="AI84" s="104">
        <v>3.2725866197000002</v>
      </c>
      <c r="AJ84" s="104">
        <v>0.5590256965</v>
      </c>
      <c r="AK84" s="104">
        <v>0.45029808300000002</v>
      </c>
      <c r="AL84" s="104">
        <v>0.69400635079999995</v>
      </c>
      <c r="AM84" s="104">
        <v>0.58544480939999999</v>
      </c>
      <c r="AN84" s="104">
        <v>1.0934584727000001</v>
      </c>
      <c r="AO84" s="104">
        <v>0.79318380600000005</v>
      </c>
      <c r="AP84" s="104">
        <v>1.5074077692000001</v>
      </c>
      <c r="AQ84" s="104">
        <v>0.55617886510000003</v>
      </c>
      <c r="AR84" s="104">
        <v>1.1209769356999999</v>
      </c>
      <c r="AS84" s="104">
        <v>0.76634687400000001</v>
      </c>
      <c r="AT84" s="104">
        <v>1.6397134679000001</v>
      </c>
      <c r="AU84" s="107">
        <v>1</v>
      </c>
      <c r="AV84" s="107">
        <v>2</v>
      </c>
      <c r="AW84" s="107">
        <v>3</v>
      </c>
      <c r="AX84" s="107" t="s">
        <v>28</v>
      </c>
      <c r="AY84" s="107" t="s">
        <v>28</v>
      </c>
      <c r="AZ84" s="107" t="s">
        <v>28</v>
      </c>
      <c r="BA84" s="107" t="s">
        <v>28</v>
      </c>
      <c r="BB84" s="107" t="s">
        <v>28</v>
      </c>
      <c r="BC84" s="100" t="s">
        <v>198</v>
      </c>
      <c r="BD84" s="101">
        <v>8.8000000000000007</v>
      </c>
      <c r="BE84" s="101">
        <v>13.4</v>
      </c>
      <c r="BF84" s="101">
        <v>16.8</v>
      </c>
      <c r="BG84" s="43"/>
      <c r="BH84" s="43"/>
      <c r="BI84" s="43"/>
      <c r="BJ84" s="43"/>
      <c r="BK84" s="43"/>
      <c r="BL84" s="43"/>
      <c r="BM84" s="43"/>
      <c r="BN84" s="43"/>
      <c r="BO84" s="43"/>
      <c r="BP84" s="43"/>
      <c r="BQ84" s="43"/>
      <c r="BR84" s="43"/>
      <c r="BS84" s="43"/>
      <c r="BT84" s="43"/>
      <c r="BU84" s="43"/>
      <c r="BV84" s="43"/>
      <c r="BW84" s="43"/>
    </row>
    <row r="85" spans="1:93" x14ac:dyDescent="0.3">
      <c r="A85" s="10"/>
      <c r="B85" t="s">
        <v>81</v>
      </c>
      <c r="C85" s="96">
        <v>74</v>
      </c>
      <c r="D85" s="110">
        <v>162973</v>
      </c>
      <c r="E85" s="111">
        <v>4.2283350477999999</v>
      </c>
      <c r="F85" s="98">
        <v>3.3592293046999999</v>
      </c>
      <c r="G85" s="98">
        <v>5.3222973649999998</v>
      </c>
      <c r="H85" s="98">
        <v>1.3372338E-3</v>
      </c>
      <c r="I85" s="99">
        <v>4.5406294294</v>
      </c>
      <c r="J85" s="98">
        <v>3.6154793895999999</v>
      </c>
      <c r="K85" s="98">
        <v>5.7025122793999996</v>
      </c>
      <c r="L85" s="98">
        <v>0.68619145449999996</v>
      </c>
      <c r="M85" s="98">
        <v>0.54514943029999996</v>
      </c>
      <c r="N85" s="98">
        <v>0.86372412050000003</v>
      </c>
      <c r="O85" s="110">
        <v>72</v>
      </c>
      <c r="P85" s="110">
        <v>173820</v>
      </c>
      <c r="Q85" s="111">
        <v>3.6717611337</v>
      </c>
      <c r="R85" s="98">
        <v>2.9079554788999999</v>
      </c>
      <c r="S85" s="98">
        <v>4.6361885252999997</v>
      </c>
      <c r="T85" s="98">
        <v>2.6775410000000002E-4</v>
      </c>
      <c r="U85" s="99">
        <v>4.1422160856000003</v>
      </c>
      <c r="V85" s="98">
        <v>3.2878930861</v>
      </c>
      <c r="W85" s="98">
        <v>5.2185255573999996</v>
      </c>
      <c r="X85" s="98">
        <v>0.64811539490000003</v>
      </c>
      <c r="Y85" s="98">
        <v>0.51329338830000004</v>
      </c>
      <c r="Z85" s="98">
        <v>0.81834984560000001</v>
      </c>
      <c r="AA85" s="110">
        <v>82</v>
      </c>
      <c r="AB85" s="110">
        <v>172642</v>
      </c>
      <c r="AC85" s="111">
        <v>3.9386869857</v>
      </c>
      <c r="AD85" s="98">
        <v>3.1645156125999998</v>
      </c>
      <c r="AE85" s="98">
        <v>4.9022526892</v>
      </c>
      <c r="AF85" s="98">
        <v>7.3949840000000003E-3</v>
      </c>
      <c r="AG85" s="99">
        <v>4.7497132794999999</v>
      </c>
      <c r="AH85" s="98">
        <v>3.8253212096999998</v>
      </c>
      <c r="AI85" s="98">
        <v>5.8974854661</v>
      </c>
      <c r="AJ85" s="98">
        <v>0.74150022209999999</v>
      </c>
      <c r="AK85" s="98">
        <v>0.59575412770000002</v>
      </c>
      <c r="AL85" s="98">
        <v>0.92290183790000002</v>
      </c>
      <c r="AM85" s="98">
        <v>0.66392307910000004</v>
      </c>
      <c r="AN85" s="98">
        <v>1.0726969545</v>
      </c>
      <c r="AO85" s="98">
        <v>0.78162904730000005</v>
      </c>
      <c r="AP85" s="98">
        <v>1.4721545471999999</v>
      </c>
      <c r="AQ85" s="98">
        <v>0.39388646640000002</v>
      </c>
      <c r="AR85" s="98">
        <v>0.8683704324</v>
      </c>
      <c r="AS85" s="98">
        <v>0.62776638070000002</v>
      </c>
      <c r="AT85" s="98">
        <v>1.2011908107</v>
      </c>
      <c r="AU85" s="96">
        <v>1</v>
      </c>
      <c r="AV85" s="96">
        <v>2</v>
      </c>
      <c r="AW85" s="96" t="s">
        <v>28</v>
      </c>
      <c r="AX85" s="96" t="s">
        <v>28</v>
      </c>
      <c r="AY85" s="96" t="s">
        <v>28</v>
      </c>
      <c r="AZ85" s="96" t="s">
        <v>28</v>
      </c>
      <c r="BA85" s="96" t="s">
        <v>28</v>
      </c>
      <c r="BB85" s="96" t="s">
        <v>28</v>
      </c>
      <c r="BC85" s="102" t="s">
        <v>154</v>
      </c>
      <c r="BD85" s="103">
        <v>14.8</v>
      </c>
      <c r="BE85" s="103">
        <v>14.4</v>
      </c>
      <c r="BF85" s="103">
        <v>16.399999999999999</v>
      </c>
    </row>
    <row r="86" spans="1:93" x14ac:dyDescent="0.3">
      <c r="A86" s="10"/>
      <c r="B86" t="s">
        <v>82</v>
      </c>
      <c r="C86" s="96">
        <v>92</v>
      </c>
      <c r="D86" s="110">
        <v>183061</v>
      </c>
      <c r="E86" s="111">
        <v>4.6723207809999998</v>
      </c>
      <c r="F86" s="98">
        <v>3.7992343365000001</v>
      </c>
      <c r="G86" s="98">
        <v>5.7460476369000002</v>
      </c>
      <c r="H86" s="98">
        <v>8.7360062000000002E-3</v>
      </c>
      <c r="I86" s="99">
        <v>5.0256471885999998</v>
      </c>
      <c r="J86" s="98">
        <v>4.0968314935999999</v>
      </c>
      <c r="K86" s="98">
        <v>6.1650399105</v>
      </c>
      <c r="L86" s="98">
        <v>0.75824326990000002</v>
      </c>
      <c r="M86" s="98">
        <v>0.61655524120000005</v>
      </c>
      <c r="N86" s="98">
        <v>0.93249204259999996</v>
      </c>
      <c r="O86" s="110">
        <v>100</v>
      </c>
      <c r="P86" s="110">
        <v>184694</v>
      </c>
      <c r="Q86" s="111">
        <v>4.7754138787000002</v>
      </c>
      <c r="R86" s="98">
        <v>3.9151145560999998</v>
      </c>
      <c r="S86" s="98">
        <v>5.8247536274999998</v>
      </c>
      <c r="T86" s="98">
        <v>9.1783243E-2</v>
      </c>
      <c r="U86" s="99">
        <v>5.4143610513000002</v>
      </c>
      <c r="V86" s="98">
        <v>4.4506870563999996</v>
      </c>
      <c r="W86" s="98">
        <v>6.5866921717000002</v>
      </c>
      <c r="X86" s="98">
        <v>0.84292499949999999</v>
      </c>
      <c r="Y86" s="98">
        <v>0.69107055829999997</v>
      </c>
      <c r="Z86" s="98">
        <v>1.0281476272000001</v>
      </c>
      <c r="AA86" s="110">
        <v>78</v>
      </c>
      <c r="AB86" s="110">
        <v>195413</v>
      </c>
      <c r="AC86" s="111">
        <v>3.3762084890000001</v>
      </c>
      <c r="AD86" s="98">
        <v>2.6979302075999998</v>
      </c>
      <c r="AE86" s="98">
        <v>4.2250106135000003</v>
      </c>
      <c r="AF86" s="98">
        <v>7.4807899999999999E-5</v>
      </c>
      <c r="AG86" s="99">
        <v>3.9915461099999998</v>
      </c>
      <c r="AH86" s="98">
        <v>3.1971392684</v>
      </c>
      <c r="AI86" s="98">
        <v>4.9833426107000003</v>
      </c>
      <c r="AJ86" s="98">
        <v>0.63560759050000004</v>
      </c>
      <c r="AK86" s="98">
        <v>0.5079144028</v>
      </c>
      <c r="AL86" s="98">
        <v>0.79540372709999996</v>
      </c>
      <c r="AM86" s="98">
        <v>2.1722734600000002E-2</v>
      </c>
      <c r="AN86" s="98">
        <v>0.70699808949999998</v>
      </c>
      <c r="AO86" s="98">
        <v>0.52581061289999997</v>
      </c>
      <c r="AP86" s="98">
        <v>0.95062040660000002</v>
      </c>
      <c r="AQ86" s="98">
        <v>0.87991824839999999</v>
      </c>
      <c r="AR86" s="98">
        <v>1.0220646445999999</v>
      </c>
      <c r="AS86" s="98">
        <v>0.77003331509999995</v>
      </c>
      <c r="AT86" s="98">
        <v>1.3565856403000001</v>
      </c>
      <c r="AU86" s="96" t="s">
        <v>28</v>
      </c>
      <c r="AV86" s="96" t="s">
        <v>28</v>
      </c>
      <c r="AW86" s="96">
        <v>3</v>
      </c>
      <c r="AX86" s="96" t="s">
        <v>28</v>
      </c>
      <c r="AY86" s="96" t="s">
        <v>28</v>
      </c>
      <c r="AZ86" s="96" t="s">
        <v>28</v>
      </c>
      <c r="BA86" s="96" t="s">
        <v>28</v>
      </c>
      <c r="BB86" s="96" t="s">
        <v>28</v>
      </c>
      <c r="BC86" s="102">
        <v>-3</v>
      </c>
      <c r="BD86" s="103">
        <v>18.399999999999999</v>
      </c>
      <c r="BE86" s="103">
        <v>20</v>
      </c>
      <c r="BF86" s="103">
        <v>15.6</v>
      </c>
    </row>
    <row r="87" spans="1:93" x14ac:dyDescent="0.3">
      <c r="A87" s="10"/>
      <c r="B87" t="s">
        <v>83</v>
      </c>
      <c r="C87" s="96">
        <v>49</v>
      </c>
      <c r="D87" s="110">
        <v>202254</v>
      </c>
      <c r="E87" s="111">
        <v>2.7453428922000001</v>
      </c>
      <c r="F87" s="98">
        <v>2.0710631302000002</v>
      </c>
      <c r="G87" s="98">
        <v>3.6391491334000001</v>
      </c>
      <c r="H87" s="98">
        <v>1.8834788000000001E-8</v>
      </c>
      <c r="I87" s="99">
        <v>2.4226962137000001</v>
      </c>
      <c r="J87" s="98">
        <v>1.8310438296</v>
      </c>
      <c r="K87" s="98">
        <v>3.2055250939</v>
      </c>
      <c r="L87" s="98">
        <v>0.44552543989999999</v>
      </c>
      <c r="M87" s="98">
        <v>0.33610057049999997</v>
      </c>
      <c r="N87" s="98">
        <v>0.59057596170000004</v>
      </c>
      <c r="O87" s="110">
        <v>60</v>
      </c>
      <c r="P87" s="110">
        <v>229089</v>
      </c>
      <c r="Q87" s="111">
        <v>2.8837117051000001</v>
      </c>
      <c r="R87" s="98">
        <v>2.2344625942</v>
      </c>
      <c r="S87" s="98">
        <v>3.7216077009999999</v>
      </c>
      <c r="T87" s="98">
        <v>2.1175281E-7</v>
      </c>
      <c r="U87" s="99">
        <v>2.6190694446</v>
      </c>
      <c r="V87" s="98">
        <v>2.0335617627000002</v>
      </c>
      <c r="W87" s="98">
        <v>3.3731578168</v>
      </c>
      <c r="X87" s="98">
        <v>0.50901403509999998</v>
      </c>
      <c r="Y87" s="98">
        <v>0.3944128046</v>
      </c>
      <c r="Z87" s="98">
        <v>0.65691398670000001</v>
      </c>
      <c r="AA87" s="110">
        <v>62</v>
      </c>
      <c r="AB87" s="110">
        <v>252748</v>
      </c>
      <c r="AC87" s="111">
        <v>2.6124206990999999</v>
      </c>
      <c r="AD87" s="98">
        <v>2.0325300732999998</v>
      </c>
      <c r="AE87" s="98">
        <v>3.3577569152</v>
      </c>
      <c r="AF87" s="98">
        <v>2.9992854000000002E-8</v>
      </c>
      <c r="AG87" s="99">
        <v>2.4530362258</v>
      </c>
      <c r="AH87" s="98">
        <v>1.9124991804</v>
      </c>
      <c r="AI87" s="98">
        <v>3.1463473484</v>
      </c>
      <c r="AJ87" s="98">
        <v>0.49181631739999998</v>
      </c>
      <c r="AK87" s="98">
        <v>0.38264566500000002</v>
      </c>
      <c r="AL87" s="98">
        <v>0.63213388309999996</v>
      </c>
      <c r="AM87" s="98">
        <v>0.58536177119999999</v>
      </c>
      <c r="AN87" s="98">
        <v>0.90592297919999998</v>
      </c>
      <c r="AO87" s="98">
        <v>0.63524506270000003</v>
      </c>
      <c r="AP87" s="98">
        <v>1.2919367537999999</v>
      </c>
      <c r="AQ87" s="98">
        <v>0.79843300360000002</v>
      </c>
      <c r="AR87" s="98">
        <v>1.0504012863000001</v>
      </c>
      <c r="AS87" s="98">
        <v>0.72020711520000003</v>
      </c>
      <c r="AT87" s="98">
        <v>1.5319799526</v>
      </c>
      <c r="AU87" s="96">
        <v>1</v>
      </c>
      <c r="AV87" s="96">
        <v>2</v>
      </c>
      <c r="AW87" s="96">
        <v>3</v>
      </c>
      <c r="AX87" s="96" t="s">
        <v>28</v>
      </c>
      <c r="AY87" s="96" t="s">
        <v>28</v>
      </c>
      <c r="AZ87" s="96" t="s">
        <v>28</v>
      </c>
      <c r="BA87" s="96" t="s">
        <v>28</v>
      </c>
      <c r="BB87" s="96" t="s">
        <v>28</v>
      </c>
      <c r="BC87" s="102" t="s">
        <v>198</v>
      </c>
      <c r="BD87" s="103">
        <v>9.8000000000000007</v>
      </c>
      <c r="BE87" s="103">
        <v>12</v>
      </c>
      <c r="BF87" s="103">
        <v>12.4</v>
      </c>
    </row>
    <row r="88" spans="1:93" x14ac:dyDescent="0.3">
      <c r="A88" s="10"/>
      <c r="B88" t="s">
        <v>84</v>
      </c>
      <c r="C88" s="96">
        <v>55</v>
      </c>
      <c r="D88" s="110">
        <v>76674</v>
      </c>
      <c r="E88" s="111">
        <v>6.071704414</v>
      </c>
      <c r="F88" s="98">
        <v>4.6524468556</v>
      </c>
      <c r="G88" s="98">
        <v>7.9239152289000003</v>
      </c>
      <c r="H88" s="98">
        <v>0.91343173040000003</v>
      </c>
      <c r="I88" s="99">
        <v>7.1732269087000002</v>
      </c>
      <c r="J88" s="98">
        <v>5.5072979935999999</v>
      </c>
      <c r="K88" s="98">
        <v>9.3430906306000008</v>
      </c>
      <c r="L88" s="98">
        <v>0.98534095239999997</v>
      </c>
      <c r="M88" s="98">
        <v>0.75501804819999996</v>
      </c>
      <c r="N88" s="98">
        <v>1.2859252767</v>
      </c>
      <c r="O88" s="110">
        <v>56</v>
      </c>
      <c r="P88" s="110">
        <v>80910</v>
      </c>
      <c r="Q88" s="111">
        <v>5.7338814615000002</v>
      </c>
      <c r="R88" s="98">
        <v>4.4038754052</v>
      </c>
      <c r="S88" s="98">
        <v>7.4655601237000004</v>
      </c>
      <c r="T88" s="98">
        <v>0.92878109490000005</v>
      </c>
      <c r="U88" s="99">
        <v>6.9212705474999998</v>
      </c>
      <c r="V88" s="98">
        <v>5.3264669306999997</v>
      </c>
      <c r="W88" s="98">
        <v>8.9935761574999997</v>
      </c>
      <c r="X88" s="98">
        <v>1.0121074635</v>
      </c>
      <c r="Y88" s="98">
        <v>0.77734344450000004</v>
      </c>
      <c r="Z88" s="98">
        <v>1.3177721184</v>
      </c>
      <c r="AA88" s="110">
        <v>59</v>
      </c>
      <c r="AB88" s="110">
        <v>82059</v>
      </c>
      <c r="AC88" s="111">
        <v>6.0346459804999997</v>
      </c>
      <c r="AD88" s="98">
        <v>4.6660118110999997</v>
      </c>
      <c r="AE88" s="98">
        <v>7.8047278027999996</v>
      </c>
      <c r="AF88" s="98">
        <v>0.3309322187</v>
      </c>
      <c r="AG88" s="99">
        <v>7.1899486955</v>
      </c>
      <c r="AH88" s="98">
        <v>5.5706874110999998</v>
      </c>
      <c r="AI88" s="98">
        <v>9.2798892538000004</v>
      </c>
      <c r="AJ88" s="98">
        <v>1.1360870644000001</v>
      </c>
      <c r="AK88" s="98">
        <v>0.87842694960000001</v>
      </c>
      <c r="AL88" s="98">
        <v>1.469324021</v>
      </c>
      <c r="AM88" s="98">
        <v>0.78406195999999995</v>
      </c>
      <c r="AN88" s="98">
        <v>1.0524539128999999</v>
      </c>
      <c r="AO88" s="98">
        <v>0.7301264703</v>
      </c>
      <c r="AP88" s="98">
        <v>1.5170785938</v>
      </c>
      <c r="AQ88" s="98">
        <v>0.76299623039999998</v>
      </c>
      <c r="AR88" s="98">
        <v>0.94436110039999999</v>
      </c>
      <c r="AS88" s="98">
        <v>0.65094463229999999</v>
      </c>
      <c r="AT88" s="98">
        <v>1.3700364726000001</v>
      </c>
      <c r="AU88" s="96" t="s">
        <v>28</v>
      </c>
      <c r="AV88" s="96" t="s">
        <v>28</v>
      </c>
      <c r="AW88" s="96" t="s">
        <v>28</v>
      </c>
      <c r="AX88" s="96" t="s">
        <v>28</v>
      </c>
      <c r="AY88" s="96" t="s">
        <v>28</v>
      </c>
      <c r="AZ88" s="96" t="s">
        <v>28</v>
      </c>
      <c r="BA88" s="96" t="s">
        <v>28</v>
      </c>
      <c r="BB88" s="96" t="s">
        <v>28</v>
      </c>
      <c r="BC88" s="102" t="s">
        <v>28</v>
      </c>
      <c r="BD88" s="103">
        <v>11</v>
      </c>
      <c r="BE88" s="103">
        <v>11.2</v>
      </c>
      <c r="BF88" s="103">
        <v>11.8</v>
      </c>
    </row>
    <row r="89" spans="1:93" x14ac:dyDescent="0.3">
      <c r="A89" s="10"/>
      <c r="B89" t="s">
        <v>123</v>
      </c>
      <c r="C89" s="96">
        <v>81</v>
      </c>
      <c r="D89" s="110">
        <v>193328</v>
      </c>
      <c r="E89" s="111">
        <v>4.2182719074000001</v>
      </c>
      <c r="F89" s="98">
        <v>3.3848200200999998</v>
      </c>
      <c r="G89" s="98">
        <v>5.2569465375000002</v>
      </c>
      <c r="H89" s="98">
        <v>7.3975959999999998E-4</v>
      </c>
      <c r="I89" s="99">
        <v>4.1897707523000003</v>
      </c>
      <c r="J89" s="98">
        <v>3.3698635142</v>
      </c>
      <c r="K89" s="98">
        <v>5.2091661523999999</v>
      </c>
      <c r="L89" s="98">
        <v>0.68455836709999995</v>
      </c>
      <c r="M89" s="98">
        <v>0.54930239599999997</v>
      </c>
      <c r="N89" s="98">
        <v>0.85311872170000003</v>
      </c>
      <c r="O89" s="110">
        <v>82</v>
      </c>
      <c r="P89" s="110">
        <v>212133</v>
      </c>
      <c r="Q89" s="111">
        <v>3.6559510051999999</v>
      </c>
      <c r="R89" s="98">
        <v>2.9374371747999999</v>
      </c>
      <c r="S89" s="98">
        <v>4.5502174029000004</v>
      </c>
      <c r="T89" s="98">
        <v>8.7384200000000003E-5</v>
      </c>
      <c r="U89" s="99">
        <v>3.8654994744</v>
      </c>
      <c r="V89" s="98">
        <v>3.1131936299</v>
      </c>
      <c r="W89" s="98">
        <v>4.7996006553999999</v>
      </c>
      <c r="X89" s="98">
        <v>0.64532469380000002</v>
      </c>
      <c r="Y89" s="98">
        <v>0.51849730549999995</v>
      </c>
      <c r="Z89" s="98">
        <v>0.80317478220000005</v>
      </c>
      <c r="AA89" s="110">
        <v>72</v>
      </c>
      <c r="AB89" s="110">
        <v>221532</v>
      </c>
      <c r="AC89" s="111">
        <v>2.9230878767999999</v>
      </c>
      <c r="AD89" s="98">
        <v>2.3150148375000001</v>
      </c>
      <c r="AE89" s="98">
        <v>3.6908803335</v>
      </c>
      <c r="AF89" s="98">
        <v>5.1817422999999998E-7</v>
      </c>
      <c r="AG89" s="99">
        <v>3.2500947943999998</v>
      </c>
      <c r="AH89" s="98">
        <v>2.5797698582000002</v>
      </c>
      <c r="AI89" s="98">
        <v>4.0945963219000001</v>
      </c>
      <c r="AJ89" s="98">
        <v>0.55030275770000003</v>
      </c>
      <c r="AK89" s="98">
        <v>0.43582646260000002</v>
      </c>
      <c r="AL89" s="98">
        <v>0.69484795239999997</v>
      </c>
      <c r="AM89" s="98">
        <v>0.16600184900000001</v>
      </c>
      <c r="AN89" s="98">
        <v>0.79954240980000002</v>
      </c>
      <c r="AO89" s="98">
        <v>0.58259319870000004</v>
      </c>
      <c r="AP89" s="98">
        <v>1.0972803432</v>
      </c>
      <c r="AQ89" s="98">
        <v>0.36110859629999997</v>
      </c>
      <c r="AR89" s="98">
        <v>0.8666940125</v>
      </c>
      <c r="AS89" s="98">
        <v>0.63755502500000005</v>
      </c>
      <c r="AT89" s="98">
        <v>1.1781861672</v>
      </c>
      <c r="AU89" s="96">
        <v>1</v>
      </c>
      <c r="AV89" s="96">
        <v>2</v>
      </c>
      <c r="AW89" s="96">
        <v>3</v>
      </c>
      <c r="AX89" s="96" t="s">
        <v>28</v>
      </c>
      <c r="AY89" s="96" t="s">
        <v>28</v>
      </c>
      <c r="AZ89" s="96" t="s">
        <v>28</v>
      </c>
      <c r="BA89" s="96" t="s">
        <v>28</v>
      </c>
      <c r="BB89" s="96" t="s">
        <v>28</v>
      </c>
      <c r="BC89" s="102" t="s">
        <v>198</v>
      </c>
      <c r="BD89" s="103">
        <v>16.2</v>
      </c>
      <c r="BE89" s="103">
        <v>16.399999999999999</v>
      </c>
      <c r="BF89" s="103">
        <v>14.4</v>
      </c>
    </row>
    <row r="90" spans="1:93" x14ac:dyDescent="0.3">
      <c r="A90" s="10"/>
      <c r="B90" t="s">
        <v>124</v>
      </c>
      <c r="C90" s="96">
        <v>47</v>
      </c>
      <c r="D90" s="110">
        <v>135395</v>
      </c>
      <c r="E90" s="111">
        <v>3.3552316189</v>
      </c>
      <c r="F90" s="98">
        <v>2.5164030945999998</v>
      </c>
      <c r="G90" s="98">
        <v>4.4736788158999996</v>
      </c>
      <c r="H90" s="98">
        <v>3.45222E-5</v>
      </c>
      <c r="I90" s="99">
        <v>3.4713246427</v>
      </c>
      <c r="J90" s="98">
        <v>2.6081629752</v>
      </c>
      <c r="K90" s="98">
        <v>4.6201463980000002</v>
      </c>
      <c r="L90" s="98">
        <v>0.54450066959999999</v>
      </c>
      <c r="M90" s="98">
        <v>0.40837215599999999</v>
      </c>
      <c r="N90" s="98">
        <v>0.72600684169999996</v>
      </c>
      <c r="O90" s="110">
        <v>54</v>
      </c>
      <c r="P90" s="110">
        <v>141629</v>
      </c>
      <c r="Q90" s="111">
        <v>3.7489980717</v>
      </c>
      <c r="R90" s="98">
        <v>2.8657752208999998</v>
      </c>
      <c r="S90" s="98">
        <v>4.9044274092000002</v>
      </c>
      <c r="T90" s="98">
        <v>2.5941800999999998E-3</v>
      </c>
      <c r="U90" s="99">
        <v>3.8127784563999998</v>
      </c>
      <c r="V90" s="98">
        <v>2.9201671613000002</v>
      </c>
      <c r="W90" s="98">
        <v>4.9782354072999997</v>
      </c>
      <c r="X90" s="98">
        <v>0.6617487568</v>
      </c>
      <c r="Y90" s="98">
        <v>0.50584800350000003</v>
      </c>
      <c r="Z90" s="98">
        <v>0.86569762880000001</v>
      </c>
      <c r="AA90" s="110">
        <v>47</v>
      </c>
      <c r="AB90" s="110">
        <v>142629</v>
      </c>
      <c r="AC90" s="111">
        <v>3.1889139737000001</v>
      </c>
      <c r="AD90" s="98">
        <v>2.3916500009999999</v>
      </c>
      <c r="AE90" s="98">
        <v>4.2519483735000003</v>
      </c>
      <c r="AF90" s="98">
        <v>5.0874820000000002E-4</v>
      </c>
      <c r="AG90" s="99">
        <v>3.2952625342999999</v>
      </c>
      <c r="AH90" s="98">
        <v>2.4758795617999998</v>
      </c>
      <c r="AI90" s="98">
        <v>4.3858172010000001</v>
      </c>
      <c r="AJ90" s="98">
        <v>0.60034738190000003</v>
      </c>
      <c r="AK90" s="98">
        <v>0.45025385699999998</v>
      </c>
      <c r="AL90" s="98">
        <v>0.8004750504</v>
      </c>
      <c r="AM90" s="98">
        <v>0.41729849530000002</v>
      </c>
      <c r="AN90" s="98">
        <v>0.85060432490000004</v>
      </c>
      <c r="AO90" s="98">
        <v>0.57533789530000001</v>
      </c>
      <c r="AP90" s="98">
        <v>1.2575700703999999</v>
      </c>
      <c r="AQ90" s="98">
        <v>0.57803140139999998</v>
      </c>
      <c r="AR90" s="98">
        <v>1.1173589478999999</v>
      </c>
      <c r="AS90" s="98">
        <v>0.75576719079999999</v>
      </c>
      <c r="AT90" s="98">
        <v>1.6519518626</v>
      </c>
      <c r="AU90" s="96">
        <v>1</v>
      </c>
      <c r="AV90" s="96">
        <v>2</v>
      </c>
      <c r="AW90" s="96">
        <v>3</v>
      </c>
      <c r="AX90" s="96" t="s">
        <v>28</v>
      </c>
      <c r="AY90" s="96" t="s">
        <v>28</v>
      </c>
      <c r="AZ90" s="96" t="s">
        <v>28</v>
      </c>
      <c r="BA90" s="96" t="s">
        <v>28</v>
      </c>
      <c r="BB90" s="96" t="s">
        <v>28</v>
      </c>
      <c r="BC90" s="102" t="s">
        <v>198</v>
      </c>
      <c r="BD90" s="103">
        <v>9.4</v>
      </c>
      <c r="BE90" s="103">
        <v>10.8</v>
      </c>
      <c r="BF90" s="103">
        <v>9.4</v>
      </c>
    </row>
    <row r="91" spans="1:93" x14ac:dyDescent="0.3">
      <c r="A91" s="10"/>
      <c r="B91" t="s">
        <v>85</v>
      </c>
      <c r="C91" s="96">
        <v>52</v>
      </c>
      <c r="D91" s="110">
        <v>175390</v>
      </c>
      <c r="E91" s="111">
        <v>3.3621798948000001</v>
      </c>
      <c r="F91" s="98">
        <v>2.5571354795999999</v>
      </c>
      <c r="G91" s="98">
        <v>4.4206706040999997</v>
      </c>
      <c r="H91" s="98">
        <v>1.43638E-5</v>
      </c>
      <c r="I91" s="99">
        <v>2.9648212555</v>
      </c>
      <c r="J91" s="98">
        <v>2.2592177929999999</v>
      </c>
      <c r="K91" s="98">
        <v>3.8908002159000001</v>
      </c>
      <c r="L91" s="98">
        <v>0.54562826419999999</v>
      </c>
      <c r="M91" s="98">
        <v>0.4149823735</v>
      </c>
      <c r="N91" s="98">
        <v>0.71740445289999999</v>
      </c>
      <c r="O91" s="110">
        <v>62</v>
      </c>
      <c r="P91" s="110">
        <v>194544</v>
      </c>
      <c r="Q91" s="111">
        <v>3.5098567096000002</v>
      </c>
      <c r="R91" s="98">
        <v>2.7307719246</v>
      </c>
      <c r="S91" s="98">
        <v>4.5112131155000004</v>
      </c>
      <c r="T91" s="98">
        <v>1.849237E-4</v>
      </c>
      <c r="U91" s="99">
        <v>3.1869397153999999</v>
      </c>
      <c r="V91" s="98">
        <v>2.4846838908</v>
      </c>
      <c r="W91" s="98">
        <v>4.0876768217999997</v>
      </c>
      <c r="X91" s="98">
        <v>0.61953707889999998</v>
      </c>
      <c r="Y91" s="98">
        <v>0.48201809969999998</v>
      </c>
      <c r="Z91" s="98">
        <v>0.79628999899999997</v>
      </c>
      <c r="AA91" s="110">
        <v>67</v>
      </c>
      <c r="AB91" s="110">
        <v>208469</v>
      </c>
      <c r="AC91" s="111">
        <v>3.4691250266</v>
      </c>
      <c r="AD91" s="98">
        <v>2.7245267481000002</v>
      </c>
      <c r="AE91" s="98">
        <v>4.4172179475000002</v>
      </c>
      <c r="AF91" s="98">
        <v>5.4827870000000005E-4</v>
      </c>
      <c r="AG91" s="99">
        <v>3.2139071037</v>
      </c>
      <c r="AH91" s="98">
        <v>2.5295455252000001</v>
      </c>
      <c r="AI91" s="98">
        <v>4.0834208233</v>
      </c>
      <c r="AJ91" s="98">
        <v>0.65310012880000001</v>
      </c>
      <c r="AK91" s="98">
        <v>0.51292148790000003</v>
      </c>
      <c r="AL91" s="98">
        <v>0.83158882670000001</v>
      </c>
      <c r="AM91" s="98">
        <v>0.94718784109999998</v>
      </c>
      <c r="AN91" s="98">
        <v>0.98839505819999995</v>
      </c>
      <c r="AO91" s="98">
        <v>0.69972732459999998</v>
      </c>
      <c r="AP91" s="98">
        <v>1.3961506957000001</v>
      </c>
      <c r="AQ91" s="98">
        <v>0.81918441649999996</v>
      </c>
      <c r="AR91" s="98">
        <v>1.0439229367</v>
      </c>
      <c r="AS91" s="98">
        <v>0.7221133609</v>
      </c>
      <c r="AT91" s="98">
        <v>1.5091468415</v>
      </c>
      <c r="AU91" s="96">
        <v>1</v>
      </c>
      <c r="AV91" s="96">
        <v>2</v>
      </c>
      <c r="AW91" s="96">
        <v>3</v>
      </c>
      <c r="AX91" s="96" t="s">
        <v>28</v>
      </c>
      <c r="AY91" s="96" t="s">
        <v>28</v>
      </c>
      <c r="AZ91" s="96" t="s">
        <v>28</v>
      </c>
      <c r="BA91" s="96" t="s">
        <v>28</v>
      </c>
      <c r="BB91" s="96" t="s">
        <v>28</v>
      </c>
      <c r="BC91" s="102" t="s">
        <v>198</v>
      </c>
      <c r="BD91" s="103">
        <v>10.4</v>
      </c>
      <c r="BE91" s="103">
        <v>12.4</v>
      </c>
      <c r="BF91" s="103">
        <v>13.4</v>
      </c>
    </row>
    <row r="92" spans="1:93" x14ac:dyDescent="0.3">
      <c r="A92" s="10"/>
      <c r="B92" t="s">
        <v>95</v>
      </c>
      <c r="C92" s="96">
        <v>47</v>
      </c>
      <c r="D92" s="110">
        <v>130853</v>
      </c>
      <c r="E92" s="111">
        <v>3.9506136814000001</v>
      </c>
      <c r="F92" s="98">
        <v>2.9629304561000001</v>
      </c>
      <c r="G92" s="98">
        <v>5.2675378957000003</v>
      </c>
      <c r="H92" s="98">
        <v>2.4577420000000002E-3</v>
      </c>
      <c r="I92" s="99">
        <v>3.5918167715</v>
      </c>
      <c r="J92" s="98">
        <v>2.6986941531999999</v>
      </c>
      <c r="K92" s="98">
        <v>4.7805149408999998</v>
      </c>
      <c r="L92" s="98">
        <v>0.64112169870000002</v>
      </c>
      <c r="M92" s="98">
        <v>0.48083643710000001</v>
      </c>
      <c r="N92" s="98">
        <v>0.8548375305</v>
      </c>
      <c r="O92" s="110">
        <v>43</v>
      </c>
      <c r="P92" s="110">
        <v>149327</v>
      </c>
      <c r="Q92" s="111">
        <v>3.1355194500999999</v>
      </c>
      <c r="R92" s="98">
        <v>2.3214086001999998</v>
      </c>
      <c r="S92" s="98">
        <v>4.2351364688000004</v>
      </c>
      <c r="T92" s="98">
        <v>1.1486790000000001E-4</v>
      </c>
      <c r="U92" s="99">
        <v>2.879586411</v>
      </c>
      <c r="V92" s="98">
        <v>2.1356156612000001</v>
      </c>
      <c r="W92" s="98">
        <v>3.8827294861000001</v>
      </c>
      <c r="X92" s="98">
        <v>0.55346150049999998</v>
      </c>
      <c r="Y92" s="98">
        <v>0.40975994809999999</v>
      </c>
      <c r="Z92" s="98">
        <v>0.74755874489999996</v>
      </c>
      <c r="AA92" s="110">
        <v>37</v>
      </c>
      <c r="AB92" s="110">
        <v>158370</v>
      </c>
      <c r="AC92" s="111">
        <v>2.4298275782999998</v>
      </c>
      <c r="AD92" s="98">
        <v>1.7576818246000001</v>
      </c>
      <c r="AE92" s="98">
        <v>3.3590050129</v>
      </c>
      <c r="AF92" s="98">
        <v>2.2041865000000002E-6</v>
      </c>
      <c r="AG92" s="99">
        <v>2.3363010671</v>
      </c>
      <c r="AH92" s="98">
        <v>1.6927473230000001</v>
      </c>
      <c r="AI92" s="98">
        <v>3.2245230001</v>
      </c>
      <c r="AJ92" s="98">
        <v>0.45744119690000001</v>
      </c>
      <c r="AK92" s="98">
        <v>0.3309025236</v>
      </c>
      <c r="AL92" s="98">
        <v>0.63236885089999995</v>
      </c>
      <c r="AM92" s="98">
        <v>0.2555117838</v>
      </c>
      <c r="AN92" s="98">
        <v>0.77493621609999996</v>
      </c>
      <c r="AO92" s="98">
        <v>0.49933605889999999</v>
      </c>
      <c r="AP92" s="98">
        <v>1.2026492547000001</v>
      </c>
      <c r="AQ92" s="98">
        <v>0.27351524560000001</v>
      </c>
      <c r="AR92" s="98">
        <v>0.79367908450000002</v>
      </c>
      <c r="AS92" s="98">
        <v>0.52482893980000001</v>
      </c>
      <c r="AT92" s="98">
        <v>1.2002510561999999</v>
      </c>
      <c r="AU92" s="96">
        <v>1</v>
      </c>
      <c r="AV92" s="96">
        <v>2</v>
      </c>
      <c r="AW92" s="96">
        <v>3</v>
      </c>
      <c r="AX92" s="96" t="s">
        <v>28</v>
      </c>
      <c r="AY92" s="96" t="s">
        <v>28</v>
      </c>
      <c r="AZ92" s="96" t="s">
        <v>28</v>
      </c>
      <c r="BA92" s="96" t="s">
        <v>28</v>
      </c>
      <c r="BB92" s="96" t="s">
        <v>28</v>
      </c>
      <c r="BC92" s="102" t="s">
        <v>198</v>
      </c>
      <c r="BD92" s="103">
        <v>9.4</v>
      </c>
      <c r="BE92" s="103">
        <v>8.6</v>
      </c>
      <c r="BF92" s="103">
        <v>7.4</v>
      </c>
    </row>
    <row r="93" spans="1:93" x14ac:dyDescent="0.3">
      <c r="A93" s="10"/>
      <c r="B93" t="s">
        <v>94</v>
      </c>
      <c r="C93" s="96">
        <v>19</v>
      </c>
      <c r="D93" s="110">
        <v>24915</v>
      </c>
      <c r="E93" s="111">
        <v>6.9327269676999999</v>
      </c>
      <c r="F93" s="98">
        <v>4.4169399963</v>
      </c>
      <c r="G93" s="98">
        <v>10.881448072</v>
      </c>
      <c r="H93" s="98">
        <v>0.60839978480000001</v>
      </c>
      <c r="I93" s="99">
        <v>7.6259281556999996</v>
      </c>
      <c r="J93" s="98">
        <v>4.8642253051999997</v>
      </c>
      <c r="K93" s="98">
        <v>11.955609904999999</v>
      </c>
      <c r="L93" s="98">
        <v>1.1250712036999999</v>
      </c>
      <c r="M93" s="98">
        <v>0.71679903469999995</v>
      </c>
      <c r="N93" s="98">
        <v>1.7658857671999999</v>
      </c>
      <c r="O93" s="110">
        <v>19</v>
      </c>
      <c r="P93" s="110">
        <v>26254</v>
      </c>
      <c r="Q93" s="111">
        <v>6.4999510249999997</v>
      </c>
      <c r="R93" s="98">
        <v>4.1412089247999999</v>
      </c>
      <c r="S93" s="98">
        <v>10.202181077000001</v>
      </c>
      <c r="T93" s="98">
        <v>0.55015306850000001</v>
      </c>
      <c r="U93" s="99">
        <v>7.2369924582999996</v>
      </c>
      <c r="V93" s="98">
        <v>4.6161412919</v>
      </c>
      <c r="W93" s="98">
        <v>11.345852852</v>
      </c>
      <c r="X93" s="98">
        <v>1.1473290804</v>
      </c>
      <c r="Y93" s="98">
        <v>0.73097926570000005</v>
      </c>
      <c r="Z93" s="98">
        <v>1.8008226505</v>
      </c>
      <c r="AA93" s="110">
        <v>10</v>
      </c>
      <c r="AB93" s="110">
        <v>31397</v>
      </c>
      <c r="AC93" s="111">
        <v>2.9459929795000002</v>
      </c>
      <c r="AD93" s="98">
        <v>1.5837665636</v>
      </c>
      <c r="AE93" s="98">
        <v>5.4798951023000004</v>
      </c>
      <c r="AF93" s="98">
        <v>6.2664346900000001E-2</v>
      </c>
      <c r="AG93" s="99">
        <v>3.1850176767999998</v>
      </c>
      <c r="AH93" s="98">
        <v>1.7137137629000001</v>
      </c>
      <c r="AI93" s="98">
        <v>5.9195052415999996</v>
      </c>
      <c r="AJ93" s="98">
        <v>0.55461488979999995</v>
      </c>
      <c r="AK93" s="98">
        <v>0.29816110369999999</v>
      </c>
      <c r="AL93" s="98">
        <v>1.0316492399999999</v>
      </c>
      <c r="AM93" s="98">
        <v>4.2810261099999997E-2</v>
      </c>
      <c r="AN93" s="98">
        <v>0.45323310410000001</v>
      </c>
      <c r="AO93" s="98">
        <v>0.2107523311</v>
      </c>
      <c r="AP93" s="98">
        <v>0.97469976049999996</v>
      </c>
      <c r="AQ93" s="98">
        <v>0.84251792780000001</v>
      </c>
      <c r="AR93" s="98">
        <v>0.93757493339999998</v>
      </c>
      <c r="AS93" s="98">
        <v>0.4964076066</v>
      </c>
      <c r="AT93" s="98">
        <v>1.7708164501999999</v>
      </c>
      <c r="AU93" s="96" t="s">
        <v>28</v>
      </c>
      <c r="AV93" s="96" t="s">
        <v>28</v>
      </c>
      <c r="AW93" s="96" t="s">
        <v>28</v>
      </c>
      <c r="AX93" s="96" t="s">
        <v>28</v>
      </c>
      <c r="AY93" s="96" t="s">
        <v>28</v>
      </c>
      <c r="AZ93" s="96" t="s">
        <v>28</v>
      </c>
      <c r="BA93" s="96" t="s">
        <v>28</v>
      </c>
      <c r="BB93" s="96" t="s">
        <v>28</v>
      </c>
      <c r="BC93" s="102" t="s">
        <v>28</v>
      </c>
      <c r="BD93" s="103">
        <v>3.8</v>
      </c>
      <c r="BE93" s="103">
        <v>3.8</v>
      </c>
      <c r="BF93" s="103">
        <v>2</v>
      </c>
    </row>
    <row r="94" spans="1:93" x14ac:dyDescent="0.3">
      <c r="A94" s="10"/>
      <c r="B94" t="s">
        <v>96</v>
      </c>
      <c r="C94" s="96">
        <v>92</v>
      </c>
      <c r="D94" s="110">
        <v>186093</v>
      </c>
      <c r="E94" s="111">
        <v>4.8212693853999999</v>
      </c>
      <c r="F94" s="98">
        <v>3.9203870426999998</v>
      </c>
      <c r="G94" s="98">
        <v>5.9291692971999996</v>
      </c>
      <c r="H94" s="98">
        <v>2.00728051E-2</v>
      </c>
      <c r="I94" s="99">
        <v>4.9437646767999999</v>
      </c>
      <c r="J94" s="98">
        <v>4.0300821098000004</v>
      </c>
      <c r="K94" s="98">
        <v>6.0645933542000003</v>
      </c>
      <c r="L94" s="98">
        <v>0.78241525680000001</v>
      </c>
      <c r="M94" s="98">
        <v>0.63621639649999995</v>
      </c>
      <c r="N94" s="98">
        <v>0.96220977240000005</v>
      </c>
      <c r="O94" s="110">
        <v>91</v>
      </c>
      <c r="P94" s="110">
        <v>207460</v>
      </c>
      <c r="Q94" s="111">
        <v>4.2441230294999999</v>
      </c>
      <c r="R94" s="98">
        <v>3.4472478569999998</v>
      </c>
      <c r="S94" s="98">
        <v>5.2252060300999998</v>
      </c>
      <c r="T94" s="98">
        <v>6.4871432999999996E-3</v>
      </c>
      <c r="U94" s="99">
        <v>4.3863877373999998</v>
      </c>
      <c r="V94" s="98">
        <v>3.5717154442000001</v>
      </c>
      <c r="W94" s="98">
        <v>5.3868785696000003</v>
      </c>
      <c r="X94" s="98">
        <v>0.74914499420000003</v>
      </c>
      <c r="Y94" s="98">
        <v>0.60848577140000004</v>
      </c>
      <c r="Z94" s="98">
        <v>0.92231938469999997</v>
      </c>
      <c r="AA94" s="110">
        <v>88</v>
      </c>
      <c r="AB94" s="110">
        <v>231103</v>
      </c>
      <c r="AC94" s="111">
        <v>3.6900643223</v>
      </c>
      <c r="AD94" s="98">
        <v>2.9869387101</v>
      </c>
      <c r="AE94" s="98">
        <v>4.5587057599999996</v>
      </c>
      <c r="AF94" s="98">
        <v>7.315291E-4</v>
      </c>
      <c r="AG94" s="99">
        <v>3.8078259477</v>
      </c>
      <c r="AH94" s="98">
        <v>3.0898592697999998</v>
      </c>
      <c r="AI94" s="98">
        <v>4.6926209844000004</v>
      </c>
      <c r="AJ94" s="98">
        <v>0.69469432949999999</v>
      </c>
      <c r="AK94" s="98">
        <v>0.56232336439999997</v>
      </c>
      <c r="AL94" s="98">
        <v>0.85822543039999999</v>
      </c>
      <c r="AM94" s="98">
        <v>0.34944264559999999</v>
      </c>
      <c r="AN94" s="98">
        <v>0.86945272240000004</v>
      </c>
      <c r="AO94" s="98">
        <v>0.64860992949999996</v>
      </c>
      <c r="AP94" s="98">
        <v>1.1654894601000001</v>
      </c>
      <c r="AQ94" s="98">
        <v>0.38847755789999999</v>
      </c>
      <c r="AR94" s="98">
        <v>0.88029161830000002</v>
      </c>
      <c r="AS94" s="98">
        <v>0.65883624519999995</v>
      </c>
      <c r="AT94" s="98">
        <v>1.1761850368</v>
      </c>
      <c r="AU94" s="96" t="s">
        <v>28</v>
      </c>
      <c r="AV94" s="96" t="s">
        <v>28</v>
      </c>
      <c r="AW94" s="96">
        <v>3</v>
      </c>
      <c r="AX94" s="96" t="s">
        <v>28</v>
      </c>
      <c r="AY94" s="96" t="s">
        <v>28</v>
      </c>
      <c r="AZ94" s="96" t="s">
        <v>28</v>
      </c>
      <c r="BA94" s="96" t="s">
        <v>28</v>
      </c>
      <c r="BB94" s="96" t="s">
        <v>28</v>
      </c>
      <c r="BC94" s="102">
        <v>-3</v>
      </c>
      <c r="BD94" s="103">
        <v>18.399999999999999</v>
      </c>
      <c r="BE94" s="103">
        <v>18.2</v>
      </c>
      <c r="BF94" s="103">
        <v>17.600000000000001</v>
      </c>
    </row>
    <row r="95" spans="1:93" x14ac:dyDescent="0.3">
      <c r="A95" s="10"/>
      <c r="B95" t="s">
        <v>86</v>
      </c>
      <c r="C95" s="96">
        <v>79</v>
      </c>
      <c r="D95" s="110">
        <v>179511</v>
      </c>
      <c r="E95" s="111">
        <v>3.9358068789999998</v>
      </c>
      <c r="F95" s="98">
        <v>3.1495649637000001</v>
      </c>
      <c r="G95" s="98">
        <v>4.9183223611000004</v>
      </c>
      <c r="H95" s="98">
        <v>8.0573499999999997E-5</v>
      </c>
      <c r="I95" s="99">
        <v>4.4008445165000003</v>
      </c>
      <c r="J95" s="98">
        <v>3.5299484998000001</v>
      </c>
      <c r="K95" s="98">
        <v>5.4866048214000003</v>
      </c>
      <c r="L95" s="98">
        <v>0.63871879040000001</v>
      </c>
      <c r="M95" s="98">
        <v>0.51112424609999996</v>
      </c>
      <c r="N95" s="98">
        <v>0.79816540950000003</v>
      </c>
      <c r="O95" s="110">
        <v>94</v>
      </c>
      <c r="P95" s="110">
        <v>189527</v>
      </c>
      <c r="Q95" s="111">
        <v>4.3810524967999998</v>
      </c>
      <c r="R95" s="98">
        <v>3.5700323753999998</v>
      </c>
      <c r="S95" s="98">
        <v>5.3763156635999998</v>
      </c>
      <c r="T95" s="98">
        <v>1.38467535E-2</v>
      </c>
      <c r="U95" s="99">
        <v>4.9597155022999999</v>
      </c>
      <c r="V95" s="98">
        <v>4.0519308926999997</v>
      </c>
      <c r="W95" s="98">
        <v>6.0708779381999998</v>
      </c>
      <c r="X95" s="98">
        <v>0.77331489320000002</v>
      </c>
      <c r="Y95" s="98">
        <v>0.63015889609999998</v>
      </c>
      <c r="Z95" s="98">
        <v>0.9489922744</v>
      </c>
      <c r="AA95" s="110">
        <v>71</v>
      </c>
      <c r="AB95" s="110">
        <v>201791</v>
      </c>
      <c r="AC95" s="111">
        <v>3.1307834464000002</v>
      </c>
      <c r="AD95" s="98">
        <v>2.4755172209</v>
      </c>
      <c r="AE95" s="98">
        <v>3.9594977992999998</v>
      </c>
      <c r="AF95" s="98">
        <v>1.0234800000000001E-5</v>
      </c>
      <c r="AG95" s="99">
        <v>3.5184919049999999</v>
      </c>
      <c r="AH95" s="98">
        <v>2.7882872849</v>
      </c>
      <c r="AI95" s="98">
        <v>4.4399245917999997</v>
      </c>
      <c r="AJ95" s="98">
        <v>0.58940368440000002</v>
      </c>
      <c r="AK95" s="98">
        <v>0.466042764</v>
      </c>
      <c r="AL95" s="98">
        <v>0.74541808180000002</v>
      </c>
      <c r="AM95" s="98">
        <v>3.2601577800000003E-2</v>
      </c>
      <c r="AN95" s="98">
        <v>0.71461902109999997</v>
      </c>
      <c r="AO95" s="98">
        <v>0.52509189899999997</v>
      </c>
      <c r="AP95" s="98">
        <v>0.97255422579999995</v>
      </c>
      <c r="AQ95" s="98">
        <v>0.4825813337</v>
      </c>
      <c r="AR95" s="98">
        <v>1.1131268966000001</v>
      </c>
      <c r="AS95" s="98">
        <v>0.8253198692</v>
      </c>
      <c r="AT95" s="98">
        <v>1.5012985075</v>
      </c>
      <c r="AU95" s="96">
        <v>1</v>
      </c>
      <c r="AV95" s="96" t="s">
        <v>28</v>
      </c>
      <c r="AW95" s="96">
        <v>3</v>
      </c>
      <c r="AX95" s="96" t="s">
        <v>28</v>
      </c>
      <c r="AY95" s="96" t="s">
        <v>28</v>
      </c>
      <c r="AZ95" s="96" t="s">
        <v>28</v>
      </c>
      <c r="BA95" s="96" t="s">
        <v>28</v>
      </c>
      <c r="BB95" s="96" t="s">
        <v>28</v>
      </c>
      <c r="BC95" s="102" t="s">
        <v>200</v>
      </c>
      <c r="BD95" s="103">
        <v>15.8</v>
      </c>
      <c r="BE95" s="103">
        <v>18.8</v>
      </c>
      <c r="BF95" s="103">
        <v>14.2</v>
      </c>
    </row>
    <row r="96" spans="1:93" x14ac:dyDescent="0.3">
      <c r="A96" s="10"/>
      <c r="B96" t="s">
        <v>87</v>
      </c>
      <c r="C96" s="96">
        <v>68</v>
      </c>
      <c r="D96" s="110">
        <v>103917</v>
      </c>
      <c r="E96" s="111">
        <v>5.8793154090000002</v>
      </c>
      <c r="F96" s="98">
        <v>4.6255032346</v>
      </c>
      <c r="G96" s="98">
        <v>7.4729922185</v>
      </c>
      <c r="H96" s="98">
        <v>0.70113780130000003</v>
      </c>
      <c r="I96" s="99">
        <v>6.5436839015999997</v>
      </c>
      <c r="J96" s="98">
        <v>5.1593971928000002</v>
      </c>
      <c r="K96" s="98">
        <v>8.2993802189999997</v>
      </c>
      <c r="L96" s="98">
        <v>0.95411928020000003</v>
      </c>
      <c r="M96" s="98">
        <v>0.75064552750000002</v>
      </c>
      <c r="N96" s="98">
        <v>1.2127476518</v>
      </c>
      <c r="O96" s="110">
        <v>64</v>
      </c>
      <c r="P96" s="110">
        <v>106061</v>
      </c>
      <c r="Q96" s="111">
        <v>5.5101734425000002</v>
      </c>
      <c r="R96" s="98">
        <v>4.3037461976999998</v>
      </c>
      <c r="S96" s="98">
        <v>7.0547866839999998</v>
      </c>
      <c r="T96" s="98">
        <v>0.82572003299999996</v>
      </c>
      <c r="U96" s="99">
        <v>6.0342633013000002</v>
      </c>
      <c r="V96" s="98">
        <v>4.7230665338</v>
      </c>
      <c r="W96" s="98">
        <v>7.7094686957</v>
      </c>
      <c r="X96" s="98">
        <v>0.97261997889999996</v>
      </c>
      <c r="Y96" s="98">
        <v>0.759669288</v>
      </c>
      <c r="Z96" s="98">
        <v>1.2452650623999999</v>
      </c>
      <c r="AA96" s="110">
        <v>58</v>
      </c>
      <c r="AB96" s="110">
        <v>107444</v>
      </c>
      <c r="AC96" s="111">
        <v>4.9059533158999997</v>
      </c>
      <c r="AD96" s="98">
        <v>3.7851167427000001</v>
      </c>
      <c r="AE96" s="98">
        <v>6.3586884035000004</v>
      </c>
      <c r="AF96" s="98">
        <v>0.54812085249999998</v>
      </c>
      <c r="AG96" s="99">
        <v>5.3981609023999999</v>
      </c>
      <c r="AH96" s="98">
        <v>4.1732806060999996</v>
      </c>
      <c r="AI96" s="98">
        <v>6.9825501515999999</v>
      </c>
      <c r="AJ96" s="98">
        <v>0.92359852070000004</v>
      </c>
      <c r="AK96" s="98">
        <v>0.71258897080000005</v>
      </c>
      <c r="AL96" s="98">
        <v>1.1970915386000001</v>
      </c>
      <c r="AM96" s="98">
        <v>0.5217447704</v>
      </c>
      <c r="AN96" s="98">
        <v>0.89034462660000002</v>
      </c>
      <c r="AO96" s="98">
        <v>0.62408177200000003</v>
      </c>
      <c r="AP96" s="98">
        <v>1.2702078311</v>
      </c>
      <c r="AQ96" s="98">
        <v>0.7096491009</v>
      </c>
      <c r="AR96" s="98">
        <v>0.93721344390000005</v>
      </c>
      <c r="AS96" s="98">
        <v>0.66618363950000004</v>
      </c>
      <c r="AT96" s="98">
        <v>1.3185088727000001</v>
      </c>
      <c r="AU96" s="96" t="s">
        <v>28</v>
      </c>
      <c r="AV96" s="96" t="s">
        <v>28</v>
      </c>
      <c r="AW96" s="96" t="s">
        <v>28</v>
      </c>
      <c r="AX96" s="96" t="s">
        <v>28</v>
      </c>
      <c r="AY96" s="96" t="s">
        <v>28</v>
      </c>
      <c r="AZ96" s="96" t="s">
        <v>28</v>
      </c>
      <c r="BA96" s="96" t="s">
        <v>28</v>
      </c>
      <c r="BB96" s="96" t="s">
        <v>28</v>
      </c>
      <c r="BC96" s="102" t="s">
        <v>28</v>
      </c>
      <c r="BD96" s="103">
        <v>13.6</v>
      </c>
      <c r="BE96" s="103">
        <v>12.8</v>
      </c>
      <c r="BF96" s="103">
        <v>11.6</v>
      </c>
    </row>
    <row r="97" spans="1:93" x14ac:dyDescent="0.3">
      <c r="A97" s="10"/>
      <c r="B97" t="s">
        <v>88</v>
      </c>
      <c r="C97" s="96"/>
      <c r="D97" s="110"/>
      <c r="E97" s="111"/>
      <c r="F97" s="98"/>
      <c r="G97" s="98"/>
      <c r="H97" s="98"/>
      <c r="I97" s="99"/>
      <c r="J97" s="98"/>
      <c r="K97" s="98"/>
      <c r="L97" s="98">
        <v>0.42489721270000003</v>
      </c>
      <c r="M97" s="98"/>
      <c r="N97" s="98"/>
      <c r="O97" s="110"/>
      <c r="P97" s="110"/>
      <c r="Q97" s="111"/>
      <c r="R97" s="98"/>
      <c r="S97" s="98"/>
      <c r="T97" s="98"/>
      <c r="U97" s="99"/>
      <c r="V97" s="98"/>
      <c r="W97" s="98"/>
      <c r="X97" s="98"/>
      <c r="Y97" s="98"/>
      <c r="Z97" s="98"/>
      <c r="AA97" s="110"/>
      <c r="AB97" s="110"/>
      <c r="AC97" s="111"/>
      <c r="AD97" s="98"/>
      <c r="AE97" s="98"/>
      <c r="AF97" s="98"/>
      <c r="AG97" s="99"/>
      <c r="AH97" s="98"/>
      <c r="AI97" s="98"/>
      <c r="AJ97" s="98"/>
      <c r="AK97" s="98"/>
      <c r="AL97" s="98"/>
      <c r="AM97" s="98">
        <v>0.35846393269999999</v>
      </c>
      <c r="AN97" s="98">
        <v>0.65266115570000005</v>
      </c>
      <c r="AO97" s="98">
        <v>0.26252266670000002</v>
      </c>
      <c r="AP97" s="98">
        <v>1.622589735</v>
      </c>
      <c r="AQ97" s="98">
        <v>0.88563660629999996</v>
      </c>
      <c r="AR97" s="98">
        <v>0.94172932620000005</v>
      </c>
      <c r="AS97" s="98">
        <v>0.41553959489999998</v>
      </c>
      <c r="AT97" s="98">
        <v>2.1342229111000002</v>
      </c>
      <c r="AU97" s="96"/>
      <c r="AV97" s="96" t="s">
        <v>28</v>
      </c>
      <c r="AW97" s="96"/>
      <c r="AX97" s="96" t="s">
        <v>28</v>
      </c>
      <c r="AY97" s="96" t="s">
        <v>28</v>
      </c>
      <c r="AZ97" s="96" t="s">
        <v>393</v>
      </c>
      <c r="BA97" s="96" t="s">
        <v>393</v>
      </c>
      <c r="BB97" s="96" t="s">
        <v>393</v>
      </c>
      <c r="BC97" s="102" t="s">
        <v>394</v>
      </c>
      <c r="BD97" s="103"/>
      <c r="BE97" s="103"/>
      <c r="BF97" s="103"/>
    </row>
    <row r="98" spans="1:93" x14ac:dyDescent="0.3">
      <c r="A98" s="10"/>
      <c r="B98" t="s">
        <v>89</v>
      </c>
      <c r="C98" s="96">
        <v>60</v>
      </c>
      <c r="D98" s="110">
        <v>145823</v>
      </c>
      <c r="E98" s="111">
        <v>4.4187582045999996</v>
      </c>
      <c r="F98" s="98">
        <v>3.4239653056999999</v>
      </c>
      <c r="G98" s="98">
        <v>5.7025764944999997</v>
      </c>
      <c r="H98" s="98">
        <v>1.0606134099999999E-2</v>
      </c>
      <c r="I98" s="99">
        <v>4.1145772615</v>
      </c>
      <c r="J98" s="98">
        <v>3.1947404089</v>
      </c>
      <c r="K98" s="98">
        <v>5.2992556118999996</v>
      </c>
      <c r="L98" s="98">
        <v>0.71709410090000003</v>
      </c>
      <c r="M98" s="98">
        <v>0.55565505260000003</v>
      </c>
      <c r="N98" s="98">
        <v>0.92543736840000002</v>
      </c>
      <c r="O98" s="110">
        <v>72</v>
      </c>
      <c r="P98" s="110">
        <v>157810</v>
      </c>
      <c r="Q98" s="111">
        <v>4.6975930616000001</v>
      </c>
      <c r="R98" s="98">
        <v>3.7204410743</v>
      </c>
      <c r="S98" s="98">
        <v>5.9313882767999999</v>
      </c>
      <c r="T98" s="98">
        <v>0.11544100660000001</v>
      </c>
      <c r="U98" s="99">
        <v>4.5624485139999997</v>
      </c>
      <c r="V98" s="98">
        <v>3.6214534962</v>
      </c>
      <c r="W98" s="98">
        <v>5.7479507786999999</v>
      </c>
      <c r="X98" s="98">
        <v>0.82918857499999998</v>
      </c>
      <c r="Y98" s="98">
        <v>0.65670806140000004</v>
      </c>
      <c r="Z98" s="98">
        <v>1.0469700819000001</v>
      </c>
      <c r="AA98" s="110">
        <v>64</v>
      </c>
      <c r="AB98" s="110">
        <v>172714</v>
      </c>
      <c r="AC98" s="111">
        <v>3.7273624752000001</v>
      </c>
      <c r="AD98" s="98">
        <v>2.9113090316000001</v>
      </c>
      <c r="AE98" s="98">
        <v>4.7721594891999999</v>
      </c>
      <c r="AF98" s="98">
        <v>4.9588004000000003E-3</v>
      </c>
      <c r="AG98" s="99">
        <v>3.7055479</v>
      </c>
      <c r="AH98" s="98">
        <v>2.9003622151999999</v>
      </c>
      <c r="AI98" s="98">
        <v>4.7342656607000002</v>
      </c>
      <c r="AJ98" s="98">
        <v>0.70171610829999997</v>
      </c>
      <c r="AK98" s="98">
        <v>0.54808526329999996</v>
      </c>
      <c r="AL98" s="98">
        <v>0.8984103926</v>
      </c>
      <c r="AM98" s="98">
        <v>0.17809676930000001</v>
      </c>
      <c r="AN98" s="98">
        <v>0.79346218930000001</v>
      </c>
      <c r="AO98" s="98">
        <v>0.56661979880000002</v>
      </c>
      <c r="AP98" s="98">
        <v>1.1111193910999999</v>
      </c>
      <c r="AQ98" s="98">
        <v>0.72629406330000001</v>
      </c>
      <c r="AR98" s="98">
        <v>1.0631025379000001</v>
      </c>
      <c r="AS98" s="98">
        <v>0.75471382600000003</v>
      </c>
      <c r="AT98" s="98">
        <v>1.4975040435</v>
      </c>
      <c r="AU98" s="96" t="s">
        <v>28</v>
      </c>
      <c r="AV98" s="96" t="s">
        <v>28</v>
      </c>
      <c r="AW98" s="96">
        <v>3</v>
      </c>
      <c r="AX98" s="96" t="s">
        <v>28</v>
      </c>
      <c r="AY98" s="96" t="s">
        <v>28</v>
      </c>
      <c r="AZ98" s="96" t="s">
        <v>28</v>
      </c>
      <c r="BA98" s="96" t="s">
        <v>28</v>
      </c>
      <c r="BB98" s="96" t="s">
        <v>28</v>
      </c>
      <c r="BC98" s="102">
        <v>-3</v>
      </c>
      <c r="BD98" s="103">
        <v>12</v>
      </c>
      <c r="BE98" s="103">
        <v>14.4</v>
      </c>
      <c r="BF98" s="103">
        <v>12.8</v>
      </c>
    </row>
    <row r="99" spans="1:93" x14ac:dyDescent="0.3">
      <c r="A99" s="10"/>
      <c r="B99" t="s">
        <v>90</v>
      </c>
      <c r="C99" s="96">
        <v>99</v>
      </c>
      <c r="D99" s="110">
        <v>194965</v>
      </c>
      <c r="E99" s="111">
        <v>4.2557769531999998</v>
      </c>
      <c r="F99" s="98">
        <v>3.4856206530999998</v>
      </c>
      <c r="G99" s="98">
        <v>5.1961011474000003</v>
      </c>
      <c r="H99" s="98">
        <v>2.7916520000000002E-4</v>
      </c>
      <c r="I99" s="99">
        <v>5.0778344831000002</v>
      </c>
      <c r="J99" s="98">
        <v>4.1699377004000002</v>
      </c>
      <c r="K99" s="98">
        <v>6.1834024607</v>
      </c>
      <c r="L99" s="98">
        <v>0.69064483880000005</v>
      </c>
      <c r="M99" s="98">
        <v>0.56566073380000004</v>
      </c>
      <c r="N99" s="98">
        <v>0.84324448370000005</v>
      </c>
      <c r="O99" s="110">
        <v>95</v>
      </c>
      <c r="P99" s="110">
        <v>199531</v>
      </c>
      <c r="Q99" s="111">
        <v>3.8635589716999998</v>
      </c>
      <c r="R99" s="98">
        <v>3.1515546701999999</v>
      </c>
      <c r="S99" s="98">
        <v>4.7364204307</v>
      </c>
      <c r="T99" s="98">
        <v>2.3044809999999999E-4</v>
      </c>
      <c r="U99" s="99">
        <v>4.7611649317999998</v>
      </c>
      <c r="V99" s="98">
        <v>3.8938730694000001</v>
      </c>
      <c r="W99" s="98">
        <v>5.8216308296000001</v>
      </c>
      <c r="X99" s="98">
        <v>0.68197030179999996</v>
      </c>
      <c r="Y99" s="98">
        <v>0.55629193320000003</v>
      </c>
      <c r="Z99" s="98">
        <v>0.83604212960000002</v>
      </c>
      <c r="AA99" s="110">
        <v>103</v>
      </c>
      <c r="AB99" s="110">
        <v>205574</v>
      </c>
      <c r="AC99" s="111">
        <v>3.9947661521</v>
      </c>
      <c r="AD99" s="98">
        <v>3.2842894648000001</v>
      </c>
      <c r="AE99" s="98">
        <v>4.8589373078999998</v>
      </c>
      <c r="AF99" s="98">
        <v>4.3475932000000004E-3</v>
      </c>
      <c r="AG99" s="99">
        <v>5.0103612325000002</v>
      </c>
      <c r="AH99" s="98">
        <v>4.1304527470999997</v>
      </c>
      <c r="AI99" s="98">
        <v>6.0777162253999997</v>
      </c>
      <c r="AJ99" s="98">
        <v>0.7520577289</v>
      </c>
      <c r="AK99" s="98">
        <v>0.61830284469999996</v>
      </c>
      <c r="AL99" s="98">
        <v>0.91474725109999999</v>
      </c>
      <c r="AM99" s="98">
        <v>0.81438831330000006</v>
      </c>
      <c r="AN99" s="98">
        <v>1.0339601858</v>
      </c>
      <c r="AO99" s="98">
        <v>0.78238196370000002</v>
      </c>
      <c r="AP99" s="98">
        <v>1.3664344468</v>
      </c>
      <c r="AQ99" s="98">
        <v>0.50081886440000001</v>
      </c>
      <c r="AR99" s="98">
        <v>0.90783868940000001</v>
      </c>
      <c r="AS99" s="98">
        <v>0.68510151490000004</v>
      </c>
      <c r="AT99" s="98">
        <v>1.2029911891</v>
      </c>
      <c r="AU99" s="96">
        <v>1</v>
      </c>
      <c r="AV99" s="96">
        <v>2</v>
      </c>
      <c r="AW99" s="96">
        <v>3</v>
      </c>
      <c r="AX99" s="96" t="s">
        <v>28</v>
      </c>
      <c r="AY99" s="96" t="s">
        <v>28</v>
      </c>
      <c r="AZ99" s="96" t="s">
        <v>28</v>
      </c>
      <c r="BA99" s="96" t="s">
        <v>28</v>
      </c>
      <c r="BB99" s="96" t="s">
        <v>28</v>
      </c>
      <c r="BC99" s="102" t="s">
        <v>198</v>
      </c>
      <c r="BD99" s="103">
        <v>19.8</v>
      </c>
      <c r="BE99" s="103">
        <v>19</v>
      </c>
      <c r="BF99" s="103">
        <v>20.6</v>
      </c>
    </row>
    <row r="100" spans="1:93" x14ac:dyDescent="0.3">
      <c r="A100" s="10"/>
      <c r="B100" t="s">
        <v>91</v>
      </c>
      <c r="C100" s="96">
        <v>51</v>
      </c>
      <c r="D100" s="110">
        <v>90376</v>
      </c>
      <c r="E100" s="111">
        <v>6.3946070848999996</v>
      </c>
      <c r="F100" s="98">
        <v>4.8506509508000004</v>
      </c>
      <c r="G100" s="98">
        <v>8.4300025264999991</v>
      </c>
      <c r="H100" s="98">
        <v>0.79273205790000001</v>
      </c>
      <c r="I100" s="99">
        <v>5.6430910861000001</v>
      </c>
      <c r="J100" s="98">
        <v>4.2886934395000003</v>
      </c>
      <c r="K100" s="98">
        <v>7.4252164337000002</v>
      </c>
      <c r="L100" s="98">
        <v>1.0377429146999999</v>
      </c>
      <c r="M100" s="98">
        <v>0.78718341700000005</v>
      </c>
      <c r="N100" s="98">
        <v>1.3680551872</v>
      </c>
      <c r="O100" s="110">
        <v>46</v>
      </c>
      <c r="P100" s="110">
        <v>93988</v>
      </c>
      <c r="Q100" s="111">
        <v>5.5908017470000004</v>
      </c>
      <c r="R100" s="98">
        <v>4.1800998598000003</v>
      </c>
      <c r="S100" s="98">
        <v>7.4775879100999996</v>
      </c>
      <c r="T100" s="98">
        <v>0.92891657419999996</v>
      </c>
      <c r="U100" s="99">
        <v>4.8942418181000003</v>
      </c>
      <c r="V100" s="98">
        <v>3.6659167888000002</v>
      </c>
      <c r="W100" s="98">
        <v>6.5341371215999997</v>
      </c>
      <c r="X100" s="98">
        <v>0.98685196279999998</v>
      </c>
      <c r="Y100" s="98">
        <v>0.73784404059999997</v>
      </c>
      <c r="Z100" s="98">
        <v>1.319895185</v>
      </c>
      <c r="AA100" s="110">
        <v>42</v>
      </c>
      <c r="AB100" s="110">
        <v>95796</v>
      </c>
      <c r="AC100" s="111">
        <v>5.0968023754000003</v>
      </c>
      <c r="AD100" s="98">
        <v>3.7601022294000002</v>
      </c>
      <c r="AE100" s="98">
        <v>6.9086936654000004</v>
      </c>
      <c r="AF100" s="98">
        <v>0.79007405310000001</v>
      </c>
      <c r="AG100" s="99">
        <v>4.3843166728999998</v>
      </c>
      <c r="AH100" s="98">
        <v>3.2401018750000001</v>
      </c>
      <c r="AI100" s="98">
        <v>5.9326013286999997</v>
      </c>
      <c r="AJ100" s="98">
        <v>0.95952791049999997</v>
      </c>
      <c r="AK100" s="98">
        <v>0.70787971940000005</v>
      </c>
      <c r="AL100" s="98">
        <v>1.3006359494999999</v>
      </c>
      <c r="AM100" s="98">
        <v>0.66468305449999998</v>
      </c>
      <c r="AN100" s="98">
        <v>0.9116406923</v>
      </c>
      <c r="AO100" s="98">
        <v>0.6000096747</v>
      </c>
      <c r="AP100" s="98">
        <v>1.3851255855</v>
      </c>
      <c r="AQ100" s="98">
        <v>0.50885218830000001</v>
      </c>
      <c r="AR100" s="98">
        <v>0.87429949529999995</v>
      </c>
      <c r="AS100" s="98">
        <v>0.58691625110000001</v>
      </c>
      <c r="AT100" s="98">
        <v>1.302399799</v>
      </c>
      <c r="AU100" s="96" t="s">
        <v>28</v>
      </c>
      <c r="AV100" s="96" t="s">
        <v>28</v>
      </c>
      <c r="AW100" s="96" t="s">
        <v>28</v>
      </c>
      <c r="AX100" s="96" t="s">
        <v>28</v>
      </c>
      <c r="AY100" s="96" t="s">
        <v>28</v>
      </c>
      <c r="AZ100" s="96" t="s">
        <v>28</v>
      </c>
      <c r="BA100" s="96" t="s">
        <v>28</v>
      </c>
      <c r="BB100" s="96" t="s">
        <v>28</v>
      </c>
      <c r="BC100" s="102" t="s">
        <v>28</v>
      </c>
      <c r="BD100" s="103">
        <v>10.199999999999999</v>
      </c>
      <c r="BE100" s="103">
        <v>9.1999999999999993</v>
      </c>
      <c r="BF100" s="103">
        <v>8.4</v>
      </c>
    </row>
    <row r="101" spans="1:93" x14ac:dyDescent="0.3">
      <c r="A101" s="10"/>
      <c r="B101" t="s">
        <v>125</v>
      </c>
      <c r="C101" s="96">
        <v>16</v>
      </c>
      <c r="D101" s="110">
        <v>95854</v>
      </c>
      <c r="E101" s="111">
        <v>2.0132662462000002</v>
      </c>
      <c r="F101" s="98">
        <v>1.2320698263000001</v>
      </c>
      <c r="G101" s="98">
        <v>3.2897818708000002</v>
      </c>
      <c r="H101" s="98">
        <v>8.0133419E-6</v>
      </c>
      <c r="I101" s="99">
        <v>1.6692052497000001</v>
      </c>
      <c r="J101" s="98">
        <v>1.0226084006</v>
      </c>
      <c r="K101" s="98">
        <v>2.7246462710000001</v>
      </c>
      <c r="L101" s="98">
        <v>0.32672105639999999</v>
      </c>
      <c r="M101" s="98">
        <v>0.19994531569999999</v>
      </c>
      <c r="N101" s="98">
        <v>0.53387921760000001</v>
      </c>
      <c r="O101" s="110">
        <v>25</v>
      </c>
      <c r="P101" s="110">
        <v>100668</v>
      </c>
      <c r="Q101" s="111">
        <v>2.8201657500000001</v>
      </c>
      <c r="R101" s="98">
        <v>1.9030753967</v>
      </c>
      <c r="S101" s="98">
        <v>4.1792011347000004</v>
      </c>
      <c r="T101" s="98">
        <v>5.0894670000000005E-4</v>
      </c>
      <c r="U101" s="99">
        <v>2.4834108158000001</v>
      </c>
      <c r="V101" s="98">
        <v>1.6780629921000001</v>
      </c>
      <c r="W101" s="98">
        <v>3.6752668458</v>
      </c>
      <c r="X101" s="98">
        <v>0.49779731630000001</v>
      </c>
      <c r="Y101" s="98">
        <v>0.3359184918</v>
      </c>
      <c r="Z101" s="98">
        <v>0.7376854035</v>
      </c>
      <c r="AA101" s="110">
        <v>22</v>
      </c>
      <c r="AB101" s="110">
        <v>105927</v>
      </c>
      <c r="AC101" s="111">
        <v>2.2442108676000001</v>
      </c>
      <c r="AD101" s="98">
        <v>1.4758600454999999</v>
      </c>
      <c r="AE101" s="98">
        <v>3.4125745418000002</v>
      </c>
      <c r="AF101" s="98">
        <v>5.5988400000000001E-5</v>
      </c>
      <c r="AG101" s="99">
        <v>2.0769020174000001</v>
      </c>
      <c r="AH101" s="98">
        <v>1.3675374534</v>
      </c>
      <c r="AI101" s="98">
        <v>3.1542258526000002</v>
      </c>
      <c r="AJ101" s="98">
        <v>0.42249685310000001</v>
      </c>
      <c r="AK101" s="98">
        <v>0.27784654009999998</v>
      </c>
      <c r="AL101" s="98">
        <v>0.64245389129999997</v>
      </c>
      <c r="AM101" s="98">
        <v>0.43453308730000001</v>
      </c>
      <c r="AN101" s="98">
        <v>0.79577268379999999</v>
      </c>
      <c r="AO101" s="98">
        <v>0.44870344649999999</v>
      </c>
      <c r="AP101" s="98">
        <v>1.4112977497000001</v>
      </c>
      <c r="AQ101" s="98">
        <v>0.29246907779999998</v>
      </c>
      <c r="AR101" s="98">
        <v>1.4007912542000001</v>
      </c>
      <c r="AS101" s="98">
        <v>0.74791829750000005</v>
      </c>
      <c r="AT101" s="98">
        <v>2.6235701738000001</v>
      </c>
      <c r="AU101" s="96">
        <v>1</v>
      </c>
      <c r="AV101" s="96">
        <v>2</v>
      </c>
      <c r="AW101" s="96">
        <v>3</v>
      </c>
      <c r="AX101" s="96" t="s">
        <v>28</v>
      </c>
      <c r="AY101" s="96" t="s">
        <v>28</v>
      </c>
      <c r="AZ101" s="96" t="s">
        <v>28</v>
      </c>
      <c r="BA101" s="96" t="s">
        <v>28</v>
      </c>
      <c r="BB101" s="96" t="s">
        <v>28</v>
      </c>
      <c r="BC101" s="102" t="s">
        <v>198</v>
      </c>
      <c r="BD101" s="103">
        <v>3.2</v>
      </c>
      <c r="BE101" s="103">
        <v>5</v>
      </c>
      <c r="BF101" s="103">
        <v>4.4000000000000004</v>
      </c>
    </row>
    <row r="102" spans="1:93" x14ac:dyDescent="0.3">
      <c r="A102" s="10"/>
      <c r="B102" t="s">
        <v>126</v>
      </c>
      <c r="C102" s="96">
        <v>66</v>
      </c>
      <c r="D102" s="110">
        <v>75752</v>
      </c>
      <c r="E102" s="111">
        <v>9.6784166115999994</v>
      </c>
      <c r="F102" s="98">
        <v>7.5875767250999999</v>
      </c>
      <c r="G102" s="98">
        <v>12.345410333</v>
      </c>
      <c r="H102" s="98">
        <v>2.7710199999999999E-4</v>
      </c>
      <c r="I102" s="99">
        <v>8.7126412504000008</v>
      </c>
      <c r="J102" s="98">
        <v>6.8450112290999998</v>
      </c>
      <c r="K102" s="98">
        <v>11.089845585000001</v>
      </c>
      <c r="L102" s="98">
        <v>1.5706529159</v>
      </c>
      <c r="M102" s="98">
        <v>1.2313428928000001</v>
      </c>
      <c r="N102" s="98">
        <v>2.0034635329000001</v>
      </c>
      <c r="O102" s="110">
        <v>54</v>
      </c>
      <c r="P102" s="110">
        <v>82038</v>
      </c>
      <c r="Q102" s="111">
        <v>7.4021947763</v>
      </c>
      <c r="R102" s="98">
        <v>5.6582733458999996</v>
      </c>
      <c r="S102" s="98">
        <v>9.6836056084000006</v>
      </c>
      <c r="T102" s="98">
        <v>5.1066105200000003E-2</v>
      </c>
      <c r="U102" s="99">
        <v>6.5823155123000001</v>
      </c>
      <c r="V102" s="98">
        <v>5.0413266399000003</v>
      </c>
      <c r="W102" s="98">
        <v>8.5943404580999996</v>
      </c>
      <c r="X102" s="98">
        <v>1.3065872794</v>
      </c>
      <c r="Y102" s="98">
        <v>0.99876161060000002</v>
      </c>
      <c r="Z102" s="98">
        <v>1.7092870816000001</v>
      </c>
      <c r="AA102" s="110">
        <v>41</v>
      </c>
      <c r="AB102" s="110">
        <v>84863</v>
      </c>
      <c r="AC102" s="111">
        <v>5.3865023745</v>
      </c>
      <c r="AD102" s="98">
        <v>3.9594332510000001</v>
      </c>
      <c r="AE102" s="98">
        <v>7.3279194245000001</v>
      </c>
      <c r="AF102" s="98">
        <v>0.92912061509999999</v>
      </c>
      <c r="AG102" s="99">
        <v>4.8313163570000004</v>
      </c>
      <c r="AH102" s="98">
        <v>3.5573789353</v>
      </c>
      <c r="AI102" s="98">
        <v>6.5614651025999997</v>
      </c>
      <c r="AJ102" s="98">
        <v>1.0140670537000001</v>
      </c>
      <c r="AK102" s="98">
        <v>0.74540592989999999</v>
      </c>
      <c r="AL102" s="98">
        <v>1.3795597113</v>
      </c>
      <c r="AM102" s="98">
        <v>0.1248872677</v>
      </c>
      <c r="AN102" s="98">
        <v>0.72768989969999998</v>
      </c>
      <c r="AO102" s="98">
        <v>0.4848688149</v>
      </c>
      <c r="AP102" s="98">
        <v>1.0921151738999999</v>
      </c>
      <c r="AQ102" s="98">
        <v>0.14396308669999999</v>
      </c>
      <c r="AR102" s="98">
        <v>0.76481464619999995</v>
      </c>
      <c r="AS102" s="98">
        <v>0.53378288190000001</v>
      </c>
      <c r="AT102" s="98">
        <v>1.0958415169</v>
      </c>
      <c r="AU102" s="96">
        <v>1</v>
      </c>
      <c r="AV102" s="96" t="s">
        <v>28</v>
      </c>
      <c r="AW102" s="96" t="s">
        <v>28</v>
      </c>
      <c r="AX102" s="96" t="s">
        <v>28</v>
      </c>
      <c r="AY102" s="96" t="s">
        <v>28</v>
      </c>
      <c r="AZ102" s="96" t="s">
        <v>28</v>
      </c>
      <c r="BA102" s="96" t="s">
        <v>28</v>
      </c>
      <c r="BB102" s="96" t="s">
        <v>28</v>
      </c>
      <c r="BC102" s="102">
        <v>-1</v>
      </c>
      <c r="BD102" s="103">
        <v>13.2</v>
      </c>
      <c r="BE102" s="103">
        <v>10.8</v>
      </c>
      <c r="BF102" s="103">
        <v>8.1999999999999993</v>
      </c>
    </row>
    <row r="103" spans="1:93" x14ac:dyDescent="0.3">
      <c r="A103" s="10"/>
      <c r="B103" t="s">
        <v>92</v>
      </c>
      <c r="C103" s="96">
        <v>86</v>
      </c>
      <c r="D103" s="110">
        <v>162014</v>
      </c>
      <c r="E103" s="111">
        <v>4.9760247395999997</v>
      </c>
      <c r="F103" s="98">
        <v>4.0182562990999999</v>
      </c>
      <c r="G103" s="98">
        <v>6.1620813522000004</v>
      </c>
      <c r="H103" s="98">
        <v>5.0008242100000003E-2</v>
      </c>
      <c r="I103" s="99">
        <v>5.3081832434000003</v>
      </c>
      <c r="J103" s="98">
        <v>4.2969320278999996</v>
      </c>
      <c r="K103" s="98">
        <v>6.5574249633999999</v>
      </c>
      <c r="L103" s="98">
        <v>0.80752958679999998</v>
      </c>
      <c r="M103" s="98">
        <v>0.65209901849999996</v>
      </c>
      <c r="N103" s="98">
        <v>1.0000076904999999</v>
      </c>
      <c r="O103" s="110">
        <v>84</v>
      </c>
      <c r="P103" s="110">
        <v>164797</v>
      </c>
      <c r="Q103" s="111">
        <v>4.5961563851999996</v>
      </c>
      <c r="R103" s="98">
        <v>3.7022841899999999</v>
      </c>
      <c r="S103" s="98">
        <v>5.7058433209999997</v>
      </c>
      <c r="T103" s="98">
        <v>5.80497481E-2</v>
      </c>
      <c r="U103" s="99">
        <v>5.0971801671000003</v>
      </c>
      <c r="V103" s="98">
        <v>4.1158191370999999</v>
      </c>
      <c r="W103" s="98">
        <v>6.3125333719999999</v>
      </c>
      <c r="X103" s="98">
        <v>0.81128363260000003</v>
      </c>
      <c r="Y103" s="98">
        <v>0.65350312619999995</v>
      </c>
      <c r="Z103" s="98">
        <v>1.0071583532999999</v>
      </c>
      <c r="AA103" s="110">
        <v>86</v>
      </c>
      <c r="AB103" s="110">
        <v>164379</v>
      </c>
      <c r="AC103" s="111">
        <v>4.5197453547000004</v>
      </c>
      <c r="AD103" s="98">
        <v>3.6497147663999998</v>
      </c>
      <c r="AE103" s="98">
        <v>5.5971765954999997</v>
      </c>
      <c r="AF103" s="98">
        <v>0.13881751580000001</v>
      </c>
      <c r="AG103" s="99">
        <v>5.2318118493999997</v>
      </c>
      <c r="AH103" s="98">
        <v>4.2351099932</v>
      </c>
      <c r="AI103" s="98">
        <v>6.4630801259000004</v>
      </c>
      <c r="AJ103" s="98">
        <v>0.85089071469999999</v>
      </c>
      <c r="AK103" s="98">
        <v>0.68709809129999999</v>
      </c>
      <c r="AL103" s="98">
        <v>1.0537287436</v>
      </c>
      <c r="AM103" s="98">
        <v>0.91297751319999998</v>
      </c>
      <c r="AN103" s="98">
        <v>0.98337501510000003</v>
      </c>
      <c r="AO103" s="98">
        <v>0.72801450580000004</v>
      </c>
      <c r="AP103" s="98">
        <v>1.3283065276999999</v>
      </c>
      <c r="AQ103" s="98">
        <v>0.60469835800000005</v>
      </c>
      <c r="AR103" s="98">
        <v>0.92366027620000002</v>
      </c>
      <c r="AS103" s="98">
        <v>0.68380740679999996</v>
      </c>
      <c r="AT103" s="98">
        <v>1.2476441427</v>
      </c>
      <c r="AU103" s="96" t="s">
        <v>28</v>
      </c>
      <c r="AV103" s="96" t="s">
        <v>28</v>
      </c>
      <c r="AW103" s="96" t="s">
        <v>28</v>
      </c>
      <c r="AX103" s="96" t="s">
        <v>28</v>
      </c>
      <c r="AY103" s="96" t="s">
        <v>28</v>
      </c>
      <c r="AZ103" s="96" t="s">
        <v>28</v>
      </c>
      <c r="BA103" s="96" t="s">
        <v>28</v>
      </c>
      <c r="BB103" s="96" t="s">
        <v>28</v>
      </c>
      <c r="BC103" s="102" t="s">
        <v>28</v>
      </c>
      <c r="BD103" s="103">
        <v>17.2</v>
      </c>
      <c r="BE103" s="103">
        <v>16.8</v>
      </c>
      <c r="BF103" s="103">
        <v>17.2</v>
      </c>
    </row>
    <row r="104" spans="1:93" x14ac:dyDescent="0.3">
      <c r="A104" s="10"/>
      <c r="B104" t="s">
        <v>93</v>
      </c>
      <c r="C104" s="96">
        <v>85</v>
      </c>
      <c r="D104" s="110">
        <v>133111</v>
      </c>
      <c r="E104" s="111">
        <v>5.4338427136999998</v>
      </c>
      <c r="F104" s="98">
        <v>4.3825271281999996</v>
      </c>
      <c r="G104" s="98">
        <v>6.7373562726999996</v>
      </c>
      <c r="H104" s="98">
        <v>0.2516573211</v>
      </c>
      <c r="I104" s="99">
        <v>6.3856480682000001</v>
      </c>
      <c r="J104" s="98">
        <v>5.1627275801000003</v>
      </c>
      <c r="K104" s="98">
        <v>7.8982477029</v>
      </c>
      <c r="L104" s="98">
        <v>0.88182615460000002</v>
      </c>
      <c r="M104" s="98">
        <v>0.71121437409999999</v>
      </c>
      <c r="N104" s="98">
        <v>1.0933656506</v>
      </c>
      <c r="O104" s="110">
        <v>77</v>
      </c>
      <c r="P104" s="110">
        <v>138875</v>
      </c>
      <c r="Q104" s="111">
        <v>4.8052547061000004</v>
      </c>
      <c r="R104" s="98">
        <v>3.8344720493</v>
      </c>
      <c r="S104" s="98">
        <v>6.0218127798000003</v>
      </c>
      <c r="T104" s="98">
        <v>0.1527373943</v>
      </c>
      <c r="U104" s="99">
        <v>5.5445544554000001</v>
      </c>
      <c r="V104" s="98">
        <v>4.4346896744000004</v>
      </c>
      <c r="W104" s="98">
        <v>6.9321838428999998</v>
      </c>
      <c r="X104" s="98">
        <v>0.84819230820000002</v>
      </c>
      <c r="Y104" s="98">
        <v>0.67683606740000002</v>
      </c>
      <c r="Z104" s="98">
        <v>1.0629312271</v>
      </c>
      <c r="AA104" s="110">
        <v>84</v>
      </c>
      <c r="AB104" s="110">
        <v>150110</v>
      </c>
      <c r="AC104" s="111">
        <v>5.0676493520000001</v>
      </c>
      <c r="AD104" s="98">
        <v>4.0821130530999996</v>
      </c>
      <c r="AE104" s="98">
        <v>6.2911216864000004</v>
      </c>
      <c r="AF104" s="98">
        <v>0.66980840770000005</v>
      </c>
      <c r="AG104" s="99">
        <v>5.5958963426999997</v>
      </c>
      <c r="AH104" s="98">
        <v>4.5185173962</v>
      </c>
      <c r="AI104" s="98">
        <v>6.9301616287999996</v>
      </c>
      <c r="AJ104" s="98">
        <v>0.95403954000000002</v>
      </c>
      <c r="AK104" s="98">
        <v>0.76850172319999999</v>
      </c>
      <c r="AL104" s="98">
        <v>1.1843713767999999</v>
      </c>
      <c r="AM104" s="98">
        <v>0.7361286896</v>
      </c>
      <c r="AN104" s="98">
        <v>1.0546057726</v>
      </c>
      <c r="AO104" s="98">
        <v>0.77409373520000002</v>
      </c>
      <c r="AP104" s="98">
        <v>1.4367682945</v>
      </c>
      <c r="AQ104" s="98">
        <v>0.4345683984</v>
      </c>
      <c r="AR104" s="98">
        <v>0.88431980080000006</v>
      </c>
      <c r="AS104" s="98">
        <v>0.64966688480000001</v>
      </c>
      <c r="AT104" s="98">
        <v>1.2037269074000001</v>
      </c>
      <c r="AU104" s="96" t="s">
        <v>28</v>
      </c>
      <c r="AV104" s="96" t="s">
        <v>28</v>
      </c>
      <c r="AW104" s="96" t="s">
        <v>28</v>
      </c>
      <c r="AX104" s="96" t="s">
        <v>28</v>
      </c>
      <c r="AY104" s="96" t="s">
        <v>28</v>
      </c>
      <c r="AZ104" s="96" t="s">
        <v>28</v>
      </c>
      <c r="BA104" s="96" t="s">
        <v>28</v>
      </c>
      <c r="BB104" s="96" t="s">
        <v>28</v>
      </c>
      <c r="BC104" s="102" t="s">
        <v>28</v>
      </c>
      <c r="BD104" s="103">
        <v>17</v>
      </c>
      <c r="BE104" s="103">
        <v>15.4</v>
      </c>
      <c r="BF104" s="103">
        <v>16.8</v>
      </c>
    </row>
    <row r="105" spans="1:93" x14ac:dyDescent="0.3">
      <c r="A105" s="10"/>
      <c r="B105" s="3" t="s">
        <v>140</v>
      </c>
      <c r="C105" s="107" t="s">
        <v>28</v>
      </c>
      <c r="D105" s="108" t="s">
        <v>28</v>
      </c>
      <c r="E105" s="106" t="s">
        <v>28</v>
      </c>
      <c r="F105" s="104" t="s">
        <v>28</v>
      </c>
      <c r="G105" s="104" t="s">
        <v>28</v>
      </c>
      <c r="H105" s="104" t="s">
        <v>28</v>
      </c>
      <c r="I105" s="109" t="s">
        <v>28</v>
      </c>
      <c r="J105" s="104" t="s">
        <v>28</v>
      </c>
      <c r="K105" s="104" t="s">
        <v>28</v>
      </c>
      <c r="L105" s="104" t="s">
        <v>28</v>
      </c>
      <c r="M105" s="104" t="s">
        <v>28</v>
      </c>
      <c r="N105" s="104" t="s">
        <v>28</v>
      </c>
      <c r="O105" s="108" t="s">
        <v>28</v>
      </c>
      <c r="P105" s="108" t="s">
        <v>28</v>
      </c>
      <c r="Q105" s="106" t="s">
        <v>28</v>
      </c>
      <c r="R105" s="104" t="s">
        <v>28</v>
      </c>
      <c r="S105" s="104" t="s">
        <v>28</v>
      </c>
      <c r="T105" s="104" t="s">
        <v>28</v>
      </c>
      <c r="U105" s="109" t="s">
        <v>28</v>
      </c>
      <c r="V105" s="104" t="s">
        <v>28</v>
      </c>
      <c r="W105" s="104" t="s">
        <v>28</v>
      </c>
      <c r="X105" s="104" t="s">
        <v>28</v>
      </c>
      <c r="Y105" s="104" t="s">
        <v>28</v>
      </c>
      <c r="Z105" s="104" t="s">
        <v>28</v>
      </c>
      <c r="AA105" s="108" t="s">
        <v>28</v>
      </c>
      <c r="AB105" s="108" t="s">
        <v>28</v>
      </c>
      <c r="AC105" s="106" t="s">
        <v>28</v>
      </c>
      <c r="AD105" s="104" t="s">
        <v>28</v>
      </c>
      <c r="AE105" s="104" t="s">
        <v>28</v>
      </c>
      <c r="AF105" s="104" t="s">
        <v>28</v>
      </c>
      <c r="AG105" s="109" t="s">
        <v>28</v>
      </c>
      <c r="AH105" s="104" t="s">
        <v>28</v>
      </c>
      <c r="AI105" s="104" t="s">
        <v>28</v>
      </c>
      <c r="AJ105" s="104" t="s">
        <v>28</v>
      </c>
      <c r="AK105" s="104" t="s">
        <v>28</v>
      </c>
      <c r="AL105" s="104" t="s">
        <v>28</v>
      </c>
      <c r="AM105" s="104">
        <v>0.66628512549999996</v>
      </c>
      <c r="AN105" s="104">
        <v>0.6745717765</v>
      </c>
      <c r="AO105" s="104">
        <v>0.1127175423</v>
      </c>
      <c r="AP105" s="104">
        <v>4.0370564528999999</v>
      </c>
      <c r="AQ105" s="104">
        <v>0.72336582549999995</v>
      </c>
      <c r="AR105" s="104">
        <v>1.3814359806000001</v>
      </c>
      <c r="AS105" s="104">
        <v>0.23083068509999999</v>
      </c>
      <c r="AT105" s="104">
        <v>8.2673816437000003</v>
      </c>
      <c r="AU105" s="107" t="s">
        <v>28</v>
      </c>
      <c r="AV105" s="107" t="s">
        <v>28</v>
      </c>
      <c r="AW105" s="107" t="s">
        <v>28</v>
      </c>
      <c r="AX105" s="107" t="s">
        <v>28</v>
      </c>
      <c r="AY105" s="107" t="s">
        <v>28</v>
      </c>
      <c r="AZ105" s="107" t="s">
        <v>393</v>
      </c>
      <c r="BA105" s="107" t="s">
        <v>393</v>
      </c>
      <c r="BB105" s="107" t="s">
        <v>393</v>
      </c>
      <c r="BC105" s="100" t="s">
        <v>394</v>
      </c>
      <c r="BD105" s="101" t="s">
        <v>28</v>
      </c>
      <c r="BE105" s="101" t="s">
        <v>28</v>
      </c>
      <c r="BF105" s="101" t="s">
        <v>28</v>
      </c>
      <c r="CO105" s="4"/>
    </row>
    <row r="106" spans="1:93" x14ac:dyDescent="0.3">
      <c r="A106" s="10"/>
      <c r="B106" t="s">
        <v>97</v>
      </c>
      <c r="C106" s="96">
        <v>126</v>
      </c>
      <c r="D106" s="110">
        <v>192801</v>
      </c>
      <c r="E106" s="111">
        <v>6.8801732689000001</v>
      </c>
      <c r="F106" s="98">
        <v>5.7609280911000003</v>
      </c>
      <c r="G106" s="98">
        <v>8.2168677444</v>
      </c>
      <c r="H106" s="98">
        <v>0.22363028579999999</v>
      </c>
      <c r="I106" s="99">
        <v>6.5352358130999999</v>
      </c>
      <c r="J106" s="98">
        <v>5.4882034500000003</v>
      </c>
      <c r="K106" s="98">
        <v>7.7820196576000003</v>
      </c>
      <c r="L106" s="98">
        <v>1.1165425751</v>
      </c>
      <c r="M106" s="98">
        <v>0.93490690340000004</v>
      </c>
      <c r="N106" s="98">
        <v>1.3334668056000001</v>
      </c>
      <c r="O106" s="110">
        <v>119</v>
      </c>
      <c r="P106" s="110">
        <v>199260</v>
      </c>
      <c r="Q106" s="111">
        <v>6.2624232896000001</v>
      </c>
      <c r="R106" s="98">
        <v>5.2175648698000003</v>
      </c>
      <c r="S106" s="98">
        <v>7.5165228294000004</v>
      </c>
      <c r="T106" s="98">
        <v>0.28193367089999999</v>
      </c>
      <c r="U106" s="99">
        <v>5.9720967580000002</v>
      </c>
      <c r="V106" s="98">
        <v>4.9899629137000003</v>
      </c>
      <c r="W106" s="98">
        <v>7.1475360245999999</v>
      </c>
      <c r="X106" s="98">
        <v>1.1054022294000001</v>
      </c>
      <c r="Y106" s="98">
        <v>0.92097061670000002</v>
      </c>
      <c r="Z106" s="98">
        <v>1.3267677238</v>
      </c>
      <c r="AA106" s="110">
        <v>108</v>
      </c>
      <c r="AB106" s="110">
        <v>193057</v>
      </c>
      <c r="AC106" s="111">
        <v>5.7555697751999997</v>
      </c>
      <c r="AD106" s="98">
        <v>4.7532814936000003</v>
      </c>
      <c r="AE106" s="98">
        <v>6.9692029563000002</v>
      </c>
      <c r="AF106" s="98">
        <v>0.41109618329999997</v>
      </c>
      <c r="AG106" s="99">
        <v>5.5942027483999999</v>
      </c>
      <c r="AH106" s="98">
        <v>4.6326692585</v>
      </c>
      <c r="AI106" s="98">
        <v>6.7553072848999998</v>
      </c>
      <c r="AJ106" s="98">
        <v>1.0835479646999999</v>
      </c>
      <c r="AK106" s="98">
        <v>0.8948564067</v>
      </c>
      <c r="AL106" s="98">
        <v>1.3120274749</v>
      </c>
      <c r="AM106" s="98">
        <v>0.52539822589999996</v>
      </c>
      <c r="AN106" s="98">
        <v>0.91906431570000002</v>
      </c>
      <c r="AO106" s="98">
        <v>0.70830315759999996</v>
      </c>
      <c r="AP106" s="98">
        <v>1.1925391088999999</v>
      </c>
      <c r="AQ106" s="98">
        <v>0.4617558168</v>
      </c>
      <c r="AR106" s="98">
        <v>0.91021302010000005</v>
      </c>
      <c r="AS106" s="98">
        <v>0.70849222639999998</v>
      </c>
      <c r="AT106" s="98">
        <v>1.1693674412999999</v>
      </c>
      <c r="AU106" s="96" t="s">
        <v>28</v>
      </c>
      <c r="AV106" s="96" t="s">
        <v>28</v>
      </c>
      <c r="AW106" s="96" t="s">
        <v>28</v>
      </c>
      <c r="AX106" s="96" t="s">
        <v>28</v>
      </c>
      <c r="AY106" s="96" t="s">
        <v>28</v>
      </c>
      <c r="AZ106" s="96" t="s">
        <v>28</v>
      </c>
      <c r="BA106" s="96" t="s">
        <v>28</v>
      </c>
      <c r="BB106" s="96" t="s">
        <v>28</v>
      </c>
      <c r="BC106" s="102" t="s">
        <v>28</v>
      </c>
      <c r="BD106" s="103">
        <v>25.2</v>
      </c>
      <c r="BE106" s="103">
        <v>23.8</v>
      </c>
      <c r="BF106" s="103">
        <v>21.6</v>
      </c>
    </row>
    <row r="107" spans="1:93" x14ac:dyDescent="0.3">
      <c r="A107" s="10"/>
      <c r="B107" t="s">
        <v>98</v>
      </c>
      <c r="C107" s="96">
        <v>210</v>
      </c>
      <c r="D107" s="110">
        <v>173188</v>
      </c>
      <c r="E107" s="111">
        <v>12.289827369999999</v>
      </c>
      <c r="F107" s="98">
        <v>10.694487955</v>
      </c>
      <c r="G107" s="98">
        <v>14.123149927</v>
      </c>
      <c r="H107" s="98">
        <v>2.214696E-22</v>
      </c>
      <c r="I107" s="99">
        <v>12.125551423999999</v>
      </c>
      <c r="J107" s="98">
        <v>10.591635116999999</v>
      </c>
      <c r="K107" s="98">
        <v>13.881614661</v>
      </c>
      <c r="L107" s="98">
        <v>1.9944433028999999</v>
      </c>
      <c r="M107" s="98">
        <v>1.735545117</v>
      </c>
      <c r="N107" s="98">
        <v>2.2919623637000002</v>
      </c>
      <c r="O107" s="110">
        <v>194</v>
      </c>
      <c r="P107" s="110">
        <v>184298</v>
      </c>
      <c r="Q107" s="111">
        <v>10.981365390000001</v>
      </c>
      <c r="R107" s="98">
        <v>9.5049766434999992</v>
      </c>
      <c r="S107" s="98">
        <v>12.687078607</v>
      </c>
      <c r="T107" s="98">
        <v>2.604743E-19</v>
      </c>
      <c r="U107" s="99">
        <v>10.526430020999999</v>
      </c>
      <c r="V107" s="98">
        <v>9.1446775908000006</v>
      </c>
      <c r="W107" s="98">
        <v>12.116963981</v>
      </c>
      <c r="X107" s="98">
        <v>1.9383591979000001</v>
      </c>
      <c r="Y107" s="98">
        <v>1.6777566585000001</v>
      </c>
      <c r="Z107" s="98">
        <v>2.2394406013000001</v>
      </c>
      <c r="AA107" s="110">
        <v>192</v>
      </c>
      <c r="AB107" s="110">
        <v>176945</v>
      </c>
      <c r="AC107" s="111">
        <v>11.257406745999999</v>
      </c>
      <c r="AD107" s="98">
        <v>9.7368587426000008</v>
      </c>
      <c r="AE107" s="98">
        <v>13.015409795</v>
      </c>
      <c r="AF107" s="98">
        <v>3.485538E-24</v>
      </c>
      <c r="AG107" s="99">
        <v>10.850829354</v>
      </c>
      <c r="AH107" s="98">
        <v>9.419606345</v>
      </c>
      <c r="AI107" s="98">
        <v>12.499513605000001</v>
      </c>
      <c r="AJ107" s="98">
        <v>2.1193279977000001</v>
      </c>
      <c r="AK107" s="98">
        <v>1.8330684684</v>
      </c>
      <c r="AL107" s="98">
        <v>2.4502909953000001</v>
      </c>
      <c r="AM107" s="98">
        <v>0.80732946559999996</v>
      </c>
      <c r="AN107" s="98">
        <v>1.0251372526</v>
      </c>
      <c r="AO107" s="98">
        <v>0.83970886830000002</v>
      </c>
      <c r="AP107" s="98">
        <v>1.2515127878000001</v>
      </c>
      <c r="AQ107" s="98">
        <v>0.25829694520000002</v>
      </c>
      <c r="AR107" s="98">
        <v>0.89353292439999998</v>
      </c>
      <c r="AS107" s="98">
        <v>0.73509701400000005</v>
      </c>
      <c r="AT107" s="98">
        <v>1.0861166239</v>
      </c>
      <c r="AU107" s="96">
        <v>1</v>
      </c>
      <c r="AV107" s="96">
        <v>2</v>
      </c>
      <c r="AW107" s="96">
        <v>3</v>
      </c>
      <c r="AX107" s="96" t="s">
        <v>28</v>
      </c>
      <c r="AY107" s="96" t="s">
        <v>28</v>
      </c>
      <c r="AZ107" s="96" t="s">
        <v>28</v>
      </c>
      <c r="BA107" s="96" t="s">
        <v>28</v>
      </c>
      <c r="BB107" s="96" t="s">
        <v>28</v>
      </c>
      <c r="BC107" s="102" t="s">
        <v>198</v>
      </c>
      <c r="BD107" s="103">
        <v>42</v>
      </c>
      <c r="BE107" s="103">
        <v>38.799999999999997</v>
      </c>
      <c r="BF107" s="103">
        <v>38.4</v>
      </c>
    </row>
    <row r="108" spans="1:93" x14ac:dyDescent="0.3">
      <c r="A108" s="10"/>
      <c r="B108" t="s">
        <v>99</v>
      </c>
      <c r="C108" s="96">
        <v>99</v>
      </c>
      <c r="D108" s="110">
        <v>143527</v>
      </c>
      <c r="E108" s="111">
        <v>7.6999630241999997</v>
      </c>
      <c r="F108" s="98">
        <v>6.3067622356999999</v>
      </c>
      <c r="G108" s="98">
        <v>9.4009300428000007</v>
      </c>
      <c r="H108" s="98">
        <v>2.8674287999999999E-2</v>
      </c>
      <c r="I108" s="99">
        <v>6.8976568869000001</v>
      </c>
      <c r="J108" s="98">
        <v>5.6643830343000001</v>
      </c>
      <c r="K108" s="98">
        <v>8.3994444304000009</v>
      </c>
      <c r="L108" s="98">
        <v>1.2495813997</v>
      </c>
      <c r="M108" s="98">
        <v>1.0234870943000001</v>
      </c>
      <c r="N108" s="98">
        <v>1.5256212639</v>
      </c>
      <c r="O108" s="110">
        <v>76</v>
      </c>
      <c r="P108" s="110">
        <v>156463</v>
      </c>
      <c r="Q108" s="111">
        <v>5.5312379543999999</v>
      </c>
      <c r="R108" s="98">
        <v>4.4073824638000003</v>
      </c>
      <c r="S108" s="98">
        <v>6.9416697006000003</v>
      </c>
      <c r="T108" s="98">
        <v>0.83629247289999997</v>
      </c>
      <c r="U108" s="99">
        <v>4.8573784217</v>
      </c>
      <c r="V108" s="98">
        <v>3.8793809231999998</v>
      </c>
      <c r="W108" s="98">
        <v>6.0819304931999998</v>
      </c>
      <c r="X108" s="98">
        <v>0.97633814949999997</v>
      </c>
      <c r="Y108" s="98">
        <v>0.77796248769999998</v>
      </c>
      <c r="Z108" s="98">
        <v>1.2252983881999999</v>
      </c>
      <c r="AA108" s="110">
        <v>94</v>
      </c>
      <c r="AB108" s="110">
        <v>157806</v>
      </c>
      <c r="AC108" s="111">
        <v>6.6918338135999997</v>
      </c>
      <c r="AD108" s="98">
        <v>5.4529710362000001</v>
      </c>
      <c r="AE108" s="98">
        <v>8.2121543451000001</v>
      </c>
      <c r="AF108" s="98">
        <v>2.7028218699999999E-2</v>
      </c>
      <c r="AG108" s="99">
        <v>5.9566809879999996</v>
      </c>
      <c r="AH108" s="98">
        <v>4.8664202014000004</v>
      </c>
      <c r="AI108" s="98">
        <v>7.2912011139999997</v>
      </c>
      <c r="AJ108" s="98">
        <v>1.2598097480999999</v>
      </c>
      <c r="AK108" s="98">
        <v>1.0265804947999999</v>
      </c>
      <c r="AL108" s="98">
        <v>1.5460264533000001</v>
      </c>
      <c r="AM108" s="98">
        <v>0.21691825170000001</v>
      </c>
      <c r="AN108" s="98">
        <v>1.2098256970000001</v>
      </c>
      <c r="AO108" s="98">
        <v>0.89416028800000003</v>
      </c>
      <c r="AP108" s="98">
        <v>1.6369304661999999</v>
      </c>
      <c r="AQ108" s="98">
        <v>3.0078959299999999E-2</v>
      </c>
      <c r="AR108" s="98">
        <v>0.71834604099999999</v>
      </c>
      <c r="AS108" s="98">
        <v>0.53274096250000003</v>
      </c>
      <c r="AT108" s="98">
        <v>0.9686152764</v>
      </c>
      <c r="AU108" s="96" t="s">
        <v>28</v>
      </c>
      <c r="AV108" s="96" t="s">
        <v>28</v>
      </c>
      <c r="AW108" s="96" t="s">
        <v>28</v>
      </c>
      <c r="AX108" s="96" t="s">
        <v>28</v>
      </c>
      <c r="AY108" s="96" t="s">
        <v>28</v>
      </c>
      <c r="AZ108" s="96" t="s">
        <v>28</v>
      </c>
      <c r="BA108" s="96" t="s">
        <v>28</v>
      </c>
      <c r="BB108" s="96" t="s">
        <v>28</v>
      </c>
      <c r="BC108" s="102" t="s">
        <v>28</v>
      </c>
      <c r="BD108" s="103">
        <v>19.8</v>
      </c>
      <c r="BE108" s="103">
        <v>15.2</v>
      </c>
      <c r="BF108" s="103">
        <v>18.8</v>
      </c>
    </row>
    <row r="109" spans="1:93" x14ac:dyDescent="0.3">
      <c r="A109" s="10"/>
      <c r="B109" t="s">
        <v>100</v>
      </c>
      <c r="C109" s="96">
        <v>143</v>
      </c>
      <c r="D109" s="110">
        <v>78498</v>
      </c>
      <c r="E109" s="111">
        <v>19.519171620000002</v>
      </c>
      <c r="F109" s="98">
        <v>16.516604267999998</v>
      </c>
      <c r="G109" s="98">
        <v>23.067578212000001</v>
      </c>
      <c r="H109" s="98">
        <v>1.0495460000000001E-41</v>
      </c>
      <c r="I109" s="99">
        <v>18.217024638000002</v>
      </c>
      <c r="J109" s="98">
        <v>15.463094028</v>
      </c>
      <c r="K109" s="98">
        <v>21.461422019</v>
      </c>
      <c r="L109" s="98">
        <v>3.1676507688000002</v>
      </c>
      <c r="M109" s="98">
        <v>2.6803818945</v>
      </c>
      <c r="N109" s="98">
        <v>3.7435006607000001</v>
      </c>
      <c r="O109" s="110">
        <v>148</v>
      </c>
      <c r="P109" s="110">
        <v>85792</v>
      </c>
      <c r="Q109" s="111">
        <v>18.571820857999999</v>
      </c>
      <c r="R109" s="98">
        <v>15.757660077000001</v>
      </c>
      <c r="S109" s="98">
        <v>21.888562660000002</v>
      </c>
      <c r="T109" s="98">
        <v>1.5802859999999999E-45</v>
      </c>
      <c r="U109" s="99">
        <v>17.251025736999999</v>
      </c>
      <c r="V109" s="98">
        <v>14.684074771000001</v>
      </c>
      <c r="W109" s="98">
        <v>20.266710271000001</v>
      </c>
      <c r="X109" s="98">
        <v>3.2781770301000002</v>
      </c>
      <c r="Y109" s="98">
        <v>2.7814396718999999</v>
      </c>
      <c r="Z109" s="98">
        <v>3.8636267215000002</v>
      </c>
      <c r="AA109" s="110">
        <v>163</v>
      </c>
      <c r="AB109" s="110">
        <v>83610</v>
      </c>
      <c r="AC109" s="111">
        <v>20.745758448</v>
      </c>
      <c r="AD109" s="98">
        <v>17.733374305000002</v>
      </c>
      <c r="AE109" s="98">
        <v>24.269858977999998</v>
      </c>
      <c r="AF109" s="98">
        <v>5.8638630000000002E-65</v>
      </c>
      <c r="AG109" s="99">
        <v>19.495275684999999</v>
      </c>
      <c r="AH109" s="98">
        <v>16.720841518</v>
      </c>
      <c r="AI109" s="98">
        <v>22.730062576000002</v>
      </c>
      <c r="AJ109" s="98">
        <v>3.9056123406999999</v>
      </c>
      <c r="AK109" s="98">
        <v>3.3384985995999998</v>
      </c>
      <c r="AL109" s="98">
        <v>4.5690621998000003</v>
      </c>
      <c r="AM109" s="98">
        <v>0.32959580309999997</v>
      </c>
      <c r="AN109" s="98">
        <v>1.1170557054000001</v>
      </c>
      <c r="AO109" s="98">
        <v>0.8941837373</v>
      </c>
      <c r="AP109" s="98">
        <v>1.3954776819000001</v>
      </c>
      <c r="AQ109" s="98">
        <v>0.67136848780000002</v>
      </c>
      <c r="AR109" s="98">
        <v>0.95146562670000001</v>
      </c>
      <c r="AS109" s="98">
        <v>0.75609732340000002</v>
      </c>
      <c r="AT109" s="98">
        <v>1.1973152275000001</v>
      </c>
      <c r="AU109" s="96">
        <v>1</v>
      </c>
      <c r="AV109" s="96">
        <v>2</v>
      </c>
      <c r="AW109" s="96">
        <v>3</v>
      </c>
      <c r="AX109" s="96" t="s">
        <v>28</v>
      </c>
      <c r="AY109" s="96" t="s">
        <v>28</v>
      </c>
      <c r="AZ109" s="96" t="s">
        <v>28</v>
      </c>
      <c r="BA109" s="96" t="s">
        <v>28</v>
      </c>
      <c r="BB109" s="96" t="s">
        <v>28</v>
      </c>
      <c r="BC109" s="102" t="s">
        <v>198</v>
      </c>
      <c r="BD109" s="103">
        <v>28.6</v>
      </c>
      <c r="BE109" s="103">
        <v>29.6</v>
      </c>
      <c r="BF109" s="103">
        <v>32.6</v>
      </c>
      <c r="CO109" s="4"/>
    </row>
    <row r="110" spans="1:93" s="3" customFormat="1" x14ac:dyDescent="0.3">
      <c r="A110" s="10" t="s">
        <v>203</v>
      </c>
      <c r="B110" s="3" t="s">
        <v>172</v>
      </c>
      <c r="C110" s="107">
        <v>116</v>
      </c>
      <c r="D110" s="108">
        <v>315847</v>
      </c>
      <c r="E110" s="106">
        <v>4.3351685891000002</v>
      </c>
      <c r="F110" s="104">
        <v>3.6036880406999998</v>
      </c>
      <c r="G110" s="104">
        <v>5.2151258609999998</v>
      </c>
      <c r="H110" s="104">
        <v>1.7530040000000001E-4</v>
      </c>
      <c r="I110" s="109">
        <v>3.6726642962999998</v>
      </c>
      <c r="J110" s="104">
        <v>3.0616049671000001</v>
      </c>
      <c r="K110" s="104">
        <v>4.4056836785</v>
      </c>
      <c r="L110" s="104">
        <v>0.70202300210000002</v>
      </c>
      <c r="M110" s="104">
        <v>0.58356943790000004</v>
      </c>
      <c r="N110" s="104">
        <v>0.84452040049999999</v>
      </c>
      <c r="O110" s="108">
        <v>101</v>
      </c>
      <c r="P110" s="108">
        <v>363967</v>
      </c>
      <c r="Q110" s="106">
        <v>3.2239969064</v>
      </c>
      <c r="R110" s="104">
        <v>2.6457496398</v>
      </c>
      <c r="S110" s="104">
        <v>3.9286241963999999</v>
      </c>
      <c r="T110" s="104">
        <v>2.2251838000000001E-8</v>
      </c>
      <c r="U110" s="109">
        <v>2.7749768523</v>
      </c>
      <c r="V110" s="104">
        <v>2.2832930019000002</v>
      </c>
      <c r="W110" s="104">
        <v>3.372539803</v>
      </c>
      <c r="X110" s="104">
        <v>0.56886030679999999</v>
      </c>
      <c r="Y110" s="104">
        <v>0.46683107810000002</v>
      </c>
      <c r="Z110" s="104">
        <v>0.69318874379999995</v>
      </c>
      <c r="AA110" s="108">
        <v>162</v>
      </c>
      <c r="AB110" s="108">
        <v>410298</v>
      </c>
      <c r="AC110" s="106">
        <v>4.5307457940000004</v>
      </c>
      <c r="AD110" s="104">
        <v>3.8711610423999998</v>
      </c>
      <c r="AE110" s="104">
        <v>5.3027133785</v>
      </c>
      <c r="AF110" s="104">
        <v>4.7563392199999999E-2</v>
      </c>
      <c r="AG110" s="109">
        <v>3.9483497359999999</v>
      </c>
      <c r="AH110" s="104">
        <v>3.3848459287999999</v>
      </c>
      <c r="AI110" s="104">
        <v>4.6056647677000004</v>
      </c>
      <c r="AJ110" s="104">
        <v>0.8529616659</v>
      </c>
      <c r="AK110" s="104">
        <v>0.72878773640000005</v>
      </c>
      <c r="AL110" s="104">
        <v>0.99829287330000005</v>
      </c>
      <c r="AM110" s="104">
        <v>7.2786188999999996E-3</v>
      </c>
      <c r="AN110" s="104">
        <v>1.4053195227999999</v>
      </c>
      <c r="AO110" s="104">
        <v>1.0961161961999999</v>
      </c>
      <c r="AP110" s="104">
        <v>1.8017459899999999</v>
      </c>
      <c r="AQ110" s="104">
        <v>2.9558310399999999E-2</v>
      </c>
      <c r="AR110" s="104">
        <v>0.7436843205</v>
      </c>
      <c r="AS110" s="104">
        <v>0.56956563469999999</v>
      </c>
      <c r="AT110" s="104">
        <v>0.97103184399999998</v>
      </c>
      <c r="AU110" s="107">
        <v>1</v>
      </c>
      <c r="AV110" s="107">
        <v>2</v>
      </c>
      <c r="AW110" s="107" t="s">
        <v>28</v>
      </c>
      <c r="AX110" s="107" t="s">
        <v>427</v>
      </c>
      <c r="AY110" s="107" t="s">
        <v>197</v>
      </c>
      <c r="AZ110" s="107" t="s">
        <v>28</v>
      </c>
      <c r="BA110" s="107" t="s">
        <v>28</v>
      </c>
      <c r="BB110" s="107" t="s">
        <v>28</v>
      </c>
      <c r="BC110" s="100" t="s">
        <v>430</v>
      </c>
      <c r="BD110" s="101">
        <v>23.2</v>
      </c>
      <c r="BE110" s="101">
        <v>20.2</v>
      </c>
      <c r="BF110" s="101">
        <v>32.4</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173</v>
      </c>
      <c r="C111" s="96">
        <v>65</v>
      </c>
      <c r="D111" s="110">
        <v>141782</v>
      </c>
      <c r="E111" s="111">
        <v>4.797331078</v>
      </c>
      <c r="F111" s="98">
        <v>3.754100276</v>
      </c>
      <c r="G111" s="98">
        <v>6.1304663648000002</v>
      </c>
      <c r="H111" s="98">
        <v>4.3576365399999997E-2</v>
      </c>
      <c r="I111" s="99">
        <v>4.5845029692999999</v>
      </c>
      <c r="J111" s="98">
        <v>3.5951225643</v>
      </c>
      <c r="K111" s="98">
        <v>5.8461615982000001</v>
      </c>
      <c r="L111" s="98">
        <v>0.77686408179999999</v>
      </c>
      <c r="M111" s="98">
        <v>0.60792670270000004</v>
      </c>
      <c r="N111" s="98">
        <v>0.99274764360000001</v>
      </c>
      <c r="O111" s="110">
        <v>81</v>
      </c>
      <c r="P111" s="110">
        <v>150092</v>
      </c>
      <c r="Q111" s="111">
        <v>5.5768765669000002</v>
      </c>
      <c r="R111" s="98">
        <v>4.4749575685999998</v>
      </c>
      <c r="S111" s="98">
        <v>6.9501334405000001</v>
      </c>
      <c r="T111" s="98">
        <v>0.88592147379999997</v>
      </c>
      <c r="U111" s="99">
        <v>5.3966900301000003</v>
      </c>
      <c r="V111" s="98">
        <v>4.3405975899999998</v>
      </c>
      <c r="W111" s="98">
        <v>6.7097358547999999</v>
      </c>
      <c r="X111" s="98">
        <v>0.98401574400000003</v>
      </c>
      <c r="Y111" s="98">
        <v>0.78958690379999996</v>
      </c>
      <c r="Z111" s="98">
        <v>1.2263209785</v>
      </c>
      <c r="AA111" s="110">
        <v>67</v>
      </c>
      <c r="AB111" s="110">
        <v>159734</v>
      </c>
      <c r="AC111" s="111">
        <v>4.3280333984999997</v>
      </c>
      <c r="AD111" s="98">
        <v>3.3991101908000001</v>
      </c>
      <c r="AE111" s="98">
        <v>5.5108166689000004</v>
      </c>
      <c r="AF111" s="98">
        <v>9.6604489599999996E-2</v>
      </c>
      <c r="AG111" s="99">
        <v>4.1944733119000004</v>
      </c>
      <c r="AH111" s="98">
        <v>3.3013123448999999</v>
      </c>
      <c r="AI111" s="98">
        <v>5.3292765197999996</v>
      </c>
      <c r="AJ111" s="98">
        <v>0.81479887539999996</v>
      </c>
      <c r="AK111" s="98">
        <v>0.63991908230000005</v>
      </c>
      <c r="AL111" s="98">
        <v>1.0374705578000001</v>
      </c>
      <c r="AM111" s="98">
        <v>0.1247472572</v>
      </c>
      <c r="AN111" s="98">
        <v>0.77606763329999995</v>
      </c>
      <c r="AO111" s="98">
        <v>0.56147642870000003</v>
      </c>
      <c r="AP111" s="98">
        <v>1.0726736523</v>
      </c>
      <c r="AQ111" s="98">
        <v>0.36590006530000002</v>
      </c>
      <c r="AR111" s="98">
        <v>1.1624956619</v>
      </c>
      <c r="AS111" s="98">
        <v>0.83877302269999998</v>
      </c>
      <c r="AT111" s="98">
        <v>1.6111583555</v>
      </c>
      <c r="AU111" s="96" t="s">
        <v>28</v>
      </c>
      <c r="AV111" s="96" t="s">
        <v>28</v>
      </c>
      <c r="AW111" s="96" t="s">
        <v>28</v>
      </c>
      <c r="AX111" s="96" t="s">
        <v>28</v>
      </c>
      <c r="AY111" s="96" t="s">
        <v>28</v>
      </c>
      <c r="AZ111" s="96" t="s">
        <v>28</v>
      </c>
      <c r="BA111" s="96" t="s">
        <v>28</v>
      </c>
      <c r="BB111" s="96" t="s">
        <v>28</v>
      </c>
      <c r="BC111" s="102" t="s">
        <v>28</v>
      </c>
      <c r="BD111" s="103">
        <v>13</v>
      </c>
      <c r="BE111" s="103">
        <v>16.2</v>
      </c>
      <c r="BF111" s="103">
        <v>13.4</v>
      </c>
    </row>
    <row r="112" spans="1:93" x14ac:dyDescent="0.3">
      <c r="A112" s="10"/>
      <c r="B112" t="s">
        <v>174</v>
      </c>
      <c r="C112" s="96">
        <v>85</v>
      </c>
      <c r="D112" s="110">
        <v>237878</v>
      </c>
      <c r="E112" s="111">
        <v>3.7545209366000001</v>
      </c>
      <c r="F112" s="98">
        <v>3.0281758977000002</v>
      </c>
      <c r="G112" s="98">
        <v>4.6550887200000002</v>
      </c>
      <c r="H112" s="98">
        <v>5.7312089999999999E-6</v>
      </c>
      <c r="I112" s="99">
        <v>3.5732602426</v>
      </c>
      <c r="J112" s="98">
        <v>2.8889423608999998</v>
      </c>
      <c r="K112" s="98">
        <v>4.4196758421000002</v>
      </c>
      <c r="L112" s="98">
        <v>0.60799482309999997</v>
      </c>
      <c r="M112" s="98">
        <v>0.49037288649999999</v>
      </c>
      <c r="N112" s="98">
        <v>0.7538298202</v>
      </c>
      <c r="O112" s="110">
        <v>114</v>
      </c>
      <c r="P112" s="110">
        <v>259260</v>
      </c>
      <c r="Q112" s="111">
        <v>4.6237781652000001</v>
      </c>
      <c r="R112" s="98">
        <v>3.8376089199000001</v>
      </c>
      <c r="S112" s="98">
        <v>5.5710013622999996</v>
      </c>
      <c r="T112" s="98">
        <v>3.2313352199999999E-2</v>
      </c>
      <c r="U112" s="99">
        <v>4.3971302939000001</v>
      </c>
      <c r="V112" s="98">
        <v>3.659712807</v>
      </c>
      <c r="W112" s="98">
        <v>5.2831344537999998</v>
      </c>
      <c r="X112" s="98">
        <v>0.8158456543</v>
      </c>
      <c r="Y112" s="98">
        <v>0.67712949200000006</v>
      </c>
      <c r="Z112" s="98">
        <v>0.98297908960000002</v>
      </c>
      <c r="AA112" s="110">
        <v>104</v>
      </c>
      <c r="AB112" s="110">
        <v>280142</v>
      </c>
      <c r="AC112" s="111">
        <v>3.9193143619000002</v>
      </c>
      <c r="AD112" s="98">
        <v>3.2253743333</v>
      </c>
      <c r="AE112" s="98">
        <v>4.7625557471000004</v>
      </c>
      <c r="AF112" s="98">
        <v>2.2303272999999999E-3</v>
      </c>
      <c r="AG112" s="99">
        <v>3.7124029956000002</v>
      </c>
      <c r="AH112" s="98">
        <v>3.0632887502999999</v>
      </c>
      <c r="AI112" s="98">
        <v>4.4990652613000002</v>
      </c>
      <c r="AJ112" s="98">
        <v>0.73785311720000002</v>
      </c>
      <c r="AK112" s="98">
        <v>0.60721143700000002</v>
      </c>
      <c r="AL112" s="98">
        <v>0.89660238479999999</v>
      </c>
      <c r="AM112" s="98">
        <v>0.2228501514</v>
      </c>
      <c r="AN112" s="98">
        <v>0.84764325230000004</v>
      </c>
      <c r="AO112" s="98">
        <v>0.64981446460000003</v>
      </c>
      <c r="AP112" s="98">
        <v>1.1056988146</v>
      </c>
      <c r="AQ112" s="98">
        <v>0.14617284459999999</v>
      </c>
      <c r="AR112" s="98">
        <v>1.2315228076</v>
      </c>
      <c r="AS112" s="98">
        <v>0.92994926769999997</v>
      </c>
      <c r="AT112" s="98">
        <v>1.6308937255</v>
      </c>
      <c r="AU112" s="96">
        <v>1</v>
      </c>
      <c r="AV112" s="96" t="s">
        <v>28</v>
      </c>
      <c r="AW112" s="96">
        <v>3</v>
      </c>
      <c r="AX112" s="96" t="s">
        <v>28</v>
      </c>
      <c r="AY112" s="96" t="s">
        <v>28</v>
      </c>
      <c r="AZ112" s="96" t="s">
        <v>28</v>
      </c>
      <c r="BA112" s="96" t="s">
        <v>28</v>
      </c>
      <c r="BB112" s="96" t="s">
        <v>28</v>
      </c>
      <c r="BC112" s="102" t="s">
        <v>200</v>
      </c>
      <c r="BD112" s="103">
        <v>17</v>
      </c>
      <c r="BE112" s="103">
        <v>22.8</v>
      </c>
      <c r="BF112" s="103">
        <v>20.8</v>
      </c>
    </row>
    <row r="113" spans="1:93" x14ac:dyDescent="0.3">
      <c r="A113" s="10"/>
      <c r="B113" t="s">
        <v>175</v>
      </c>
      <c r="C113" s="96">
        <v>121</v>
      </c>
      <c r="D113" s="110">
        <v>194583</v>
      </c>
      <c r="E113" s="111">
        <v>6.7366452444</v>
      </c>
      <c r="F113" s="98">
        <v>5.6210442581000004</v>
      </c>
      <c r="G113" s="98">
        <v>8.0736580365999995</v>
      </c>
      <c r="H113" s="98">
        <v>0.34620039339999997</v>
      </c>
      <c r="I113" s="99">
        <v>6.2184260700999996</v>
      </c>
      <c r="J113" s="98">
        <v>5.2035354421999997</v>
      </c>
      <c r="K113" s="98">
        <v>7.4312596155000001</v>
      </c>
      <c r="L113" s="98">
        <v>1.0909102659000001</v>
      </c>
      <c r="M113" s="98">
        <v>0.91025349619999996</v>
      </c>
      <c r="N113" s="98">
        <v>1.3074217383</v>
      </c>
      <c r="O113" s="110">
        <v>112</v>
      </c>
      <c r="P113" s="110">
        <v>204153</v>
      </c>
      <c r="Q113" s="111">
        <v>5.9322367796000002</v>
      </c>
      <c r="R113" s="98">
        <v>4.9156964536999999</v>
      </c>
      <c r="S113" s="98">
        <v>7.1589923301000002</v>
      </c>
      <c r="T113" s="98">
        <v>0.63400820989999995</v>
      </c>
      <c r="U113" s="99">
        <v>5.4860815172999997</v>
      </c>
      <c r="V113" s="98">
        <v>4.5585977392999997</v>
      </c>
      <c r="W113" s="98">
        <v>6.6022694117</v>
      </c>
      <c r="X113" s="98">
        <v>1.0467175162</v>
      </c>
      <c r="Y113" s="98">
        <v>0.86735337339999996</v>
      </c>
      <c r="Z113" s="98">
        <v>1.2631732259999999</v>
      </c>
      <c r="AA113" s="110">
        <v>123</v>
      </c>
      <c r="AB113" s="110">
        <v>219025</v>
      </c>
      <c r="AC113" s="111">
        <v>6.1601322769999998</v>
      </c>
      <c r="AD113" s="98">
        <v>5.1472616220000003</v>
      </c>
      <c r="AE113" s="98">
        <v>7.3723141461999999</v>
      </c>
      <c r="AF113" s="98">
        <v>0.10594721629999999</v>
      </c>
      <c r="AG113" s="99">
        <v>5.6157972834000001</v>
      </c>
      <c r="AH113" s="98">
        <v>4.7061001378</v>
      </c>
      <c r="AI113" s="98">
        <v>6.7013404316000003</v>
      </c>
      <c r="AJ113" s="98">
        <v>1.1597112104</v>
      </c>
      <c r="AK113" s="98">
        <v>0.96902740679999999</v>
      </c>
      <c r="AL113" s="98">
        <v>1.3879174956</v>
      </c>
      <c r="AM113" s="98">
        <v>0.77287114700000004</v>
      </c>
      <c r="AN113" s="98">
        <v>1.0384164533</v>
      </c>
      <c r="AO113" s="98">
        <v>0.80388866270000003</v>
      </c>
      <c r="AP113" s="98">
        <v>1.3413657644999999</v>
      </c>
      <c r="AQ113" s="98">
        <v>0.3321585648</v>
      </c>
      <c r="AR113" s="98">
        <v>0.88059212919999996</v>
      </c>
      <c r="AS113" s="98">
        <v>0.68102321470000005</v>
      </c>
      <c r="AT113" s="98">
        <v>1.138643267</v>
      </c>
      <c r="AU113" s="96" t="s">
        <v>28</v>
      </c>
      <c r="AV113" s="96" t="s">
        <v>28</v>
      </c>
      <c r="AW113" s="96" t="s">
        <v>28</v>
      </c>
      <c r="AX113" s="96" t="s">
        <v>28</v>
      </c>
      <c r="AY113" s="96" t="s">
        <v>28</v>
      </c>
      <c r="AZ113" s="96" t="s">
        <v>28</v>
      </c>
      <c r="BA113" s="96" t="s">
        <v>28</v>
      </c>
      <c r="BB113" s="96" t="s">
        <v>28</v>
      </c>
      <c r="BC113" s="102" t="s">
        <v>28</v>
      </c>
      <c r="BD113" s="103">
        <v>24.2</v>
      </c>
      <c r="BE113" s="103">
        <v>22.4</v>
      </c>
      <c r="BF113" s="103">
        <v>24.6</v>
      </c>
      <c r="BQ113" s="52"/>
      <c r="CO113" s="4"/>
    </row>
    <row r="114" spans="1:93" s="3" customFormat="1" x14ac:dyDescent="0.3">
      <c r="A114" s="10"/>
      <c r="B114" s="3" t="s">
        <v>101</v>
      </c>
      <c r="C114" s="107">
        <v>139</v>
      </c>
      <c r="D114" s="108">
        <v>271651</v>
      </c>
      <c r="E114" s="106">
        <v>5.6692102093000001</v>
      </c>
      <c r="F114" s="104">
        <v>4.7860461743</v>
      </c>
      <c r="G114" s="104">
        <v>6.7153435688999998</v>
      </c>
      <c r="H114" s="104">
        <v>0.32239124549999998</v>
      </c>
      <c r="I114" s="109">
        <v>5.1168594999000003</v>
      </c>
      <c r="J114" s="104">
        <v>4.3331679232000004</v>
      </c>
      <c r="K114" s="104">
        <v>6.0422885993</v>
      </c>
      <c r="L114" s="104">
        <v>0.91805333259999999</v>
      </c>
      <c r="M114" s="104">
        <v>0.77503664139999995</v>
      </c>
      <c r="N114" s="104">
        <v>1.0874607424</v>
      </c>
      <c r="O114" s="108">
        <v>126</v>
      </c>
      <c r="P114" s="108">
        <v>292908</v>
      </c>
      <c r="Q114" s="106">
        <v>4.6543401806000002</v>
      </c>
      <c r="R114" s="104">
        <v>3.8970697397</v>
      </c>
      <c r="S114" s="104">
        <v>5.5587618295999999</v>
      </c>
      <c r="T114" s="104">
        <v>2.9725930599999999E-2</v>
      </c>
      <c r="U114" s="109">
        <v>4.3016919989</v>
      </c>
      <c r="V114" s="104">
        <v>3.6125032889000002</v>
      </c>
      <c r="W114" s="104">
        <v>5.1223632404000004</v>
      </c>
      <c r="X114" s="104">
        <v>0.82123818969999995</v>
      </c>
      <c r="Y114" s="104">
        <v>0.68762109640000002</v>
      </c>
      <c r="Z114" s="104">
        <v>0.98081947700000005</v>
      </c>
      <c r="AA114" s="108">
        <v>107</v>
      </c>
      <c r="AB114" s="108">
        <v>309300</v>
      </c>
      <c r="AC114" s="106">
        <v>3.6152748868</v>
      </c>
      <c r="AD114" s="104">
        <v>2.9830626628000001</v>
      </c>
      <c r="AE114" s="104">
        <v>4.3814743383000003</v>
      </c>
      <c r="AF114" s="104">
        <v>8.7366899999999999E-5</v>
      </c>
      <c r="AG114" s="109">
        <v>3.459424507</v>
      </c>
      <c r="AH114" s="104">
        <v>2.8622996570999999</v>
      </c>
      <c r="AI114" s="104">
        <v>4.1811198522000002</v>
      </c>
      <c r="AJ114" s="104">
        <v>0.68061441320000005</v>
      </c>
      <c r="AK114" s="104">
        <v>0.56159365670000005</v>
      </c>
      <c r="AL114" s="104">
        <v>0.82485970750000004</v>
      </c>
      <c r="AM114" s="104">
        <v>5.46485045E-2</v>
      </c>
      <c r="AN114" s="104">
        <v>0.77675347019999996</v>
      </c>
      <c r="AO114" s="104">
        <v>0.6003153779</v>
      </c>
      <c r="AP114" s="104">
        <v>1.0050483056999999</v>
      </c>
      <c r="AQ114" s="104">
        <v>0.1088185242</v>
      </c>
      <c r="AR114" s="104">
        <v>0.82098564149999997</v>
      </c>
      <c r="AS114" s="104">
        <v>0.64510337510000004</v>
      </c>
      <c r="AT114" s="104">
        <v>1.0448207987</v>
      </c>
      <c r="AU114" s="107" t="s">
        <v>28</v>
      </c>
      <c r="AV114" s="107" t="s">
        <v>28</v>
      </c>
      <c r="AW114" s="107">
        <v>3</v>
      </c>
      <c r="AX114" s="107" t="s">
        <v>28</v>
      </c>
      <c r="AY114" s="107" t="s">
        <v>28</v>
      </c>
      <c r="AZ114" s="107" t="s">
        <v>28</v>
      </c>
      <c r="BA114" s="107" t="s">
        <v>28</v>
      </c>
      <c r="BB114" s="107" t="s">
        <v>28</v>
      </c>
      <c r="BC114" s="100">
        <v>-3</v>
      </c>
      <c r="BD114" s="101">
        <v>27.8</v>
      </c>
      <c r="BE114" s="101">
        <v>25.2</v>
      </c>
      <c r="BF114" s="101">
        <v>21.4</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102</v>
      </c>
      <c r="C115" s="96">
        <v>63</v>
      </c>
      <c r="D115" s="110">
        <v>97998</v>
      </c>
      <c r="E115" s="111">
        <v>6.2775154964000004</v>
      </c>
      <c r="F115" s="98">
        <v>4.8936679476</v>
      </c>
      <c r="G115" s="98">
        <v>8.0526920154999999</v>
      </c>
      <c r="H115" s="98">
        <v>0.89714598749999996</v>
      </c>
      <c r="I115" s="99">
        <v>6.4287026265999998</v>
      </c>
      <c r="J115" s="98">
        <v>5.0220614538000001</v>
      </c>
      <c r="K115" s="98">
        <v>8.2293332810000006</v>
      </c>
      <c r="L115" s="98">
        <v>1.0165602984</v>
      </c>
      <c r="M115" s="98">
        <v>0.7924645589</v>
      </c>
      <c r="N115" s="98">
        <v>1.3040265695</v>
      </c>
      <c r="O115" s="110">
        <v>57</v>
      </c>
      <c r="P115" s="110">
        <v>103078</v>
      </c>
      <c r="Q115" s="111">
        <v>5.2593944999</v>
      </c>
      <c r="R115" s="98">
        <v>4.0487233776</v>
      </c>
      <c r="S115" s="98">
        <v>6.8320870371</v>
      </c>
      <c r="T115" s="98">
        <v>0.5755917264</v>
      </c>
      <c r="U115" s="99">
        <v>5.5297929723000001</v>
      </c>
      <c r="V115" s="98">
        <v>4.2654462493</v>
      </c>
      <c r="W115" s="98">
        <v>7.1689123550999998</v>
      </c>
      <c r="X115" s="98">
        <v>0.92799740679999998</v>
      </c>
      <c r="Y115" s="98">
        <v>0.7143797247</v>
      </c>
      <c r="Z115" s="98">
        <v>1.2054922013</v>
      </c>
      <c r="AA115" s="110">
        <v>68</v>
      </c>
      <c r="AB115" s="110">
        <v>107366</v>
      </c>
      <c r="AC115" s="111">
        <v>5.8792068476999999</v>
      </c>
      <c r="AD115" s="98">
        <v>4.6252529740000003</v>
      </c>
      <c r="AE115" s="98">
        <v>7.4731205736000001</v>
      </c>
      <c r="AF115" s="98">
        <v>0.4069715042</v>
      </c>
      <c r="AG115" s="99">
        <v>6.3334761469999998</v>
      </c>
      <c r="AH115" s="98">
        <v>4.9936579372000001</v>
      </c>
      <c r="AI115" s="98">
        <v>8.0327728910000005</v>
      </c>
      <c r="AJ115" s="98">
        <v>1.1068239743999999</v>
      </c>
      <c r="AK115" s="98">
        <v>0.87075365979999997</v>
      </c>
      <c r="AL115" s="98">
        <v>1.4068953905999999</v>
      </c>
      <c r="AM115" s="98">
        <v>0.53502444729999998</v>
      </c>
      <c r="AN115" s="98">
        <v>1.1178486132000001</v>
      </c>
      <c r="AO115" s="98">
        <v>0.78617731909999999</v>
      </c>
      <c r="AP115" s="98">
        <v>1.5894448893999999</v>
      </c>
      <c r="AQ115" s="98">
        <v>0.33303385130000002</v>
      </c>
      <c r="AR115" s="98">
        <v>0.83781465820000001</v>
      </c>
      <c r="AS115" s="98">
        <v>0.58552397899999997</v>
      </c>
      <c r="AT115" s="98">
        <v>1.1988123912999999</v>
      </c>
      <c r="AU115" s="96" t="s">
        <v>28</v>
      </c>
      <c r="AV115" s="96" t="s">
        <v>28</v>
      </c>
      <c r="AW115" s="96" t="s">
        <v>28</v>
      </c>
      <c r="AX115" s="96" t="s">
        <v>28</v>
      </c>
      <c r="AY115" s="96" t="s">
        <v>28</v>
      </c>
      <c r="AZ115" s="96" t="s">
        <v>28</v>
      </c>
      <c r="BA115" s="96" t="s">
        <v>28</v>
      </c>
      <c r="BB115" s="96" t="s">
        <v>28</v>
      </c>
      <c r="BC115" s="102" t="s">
        <v>28</v>
      </c>
      <c r="BD115" s="103">
        <v>12.6</v>
      </c>
      <c r="BE115" s="103">
        <v>11.4</v>
      </c>
      <c r="BF115" s="103">
        <v>13.6</v>
      </c>
    </row>
    <row r="116" spans="1:93" x14ac:dyDescent="0.3">
      <c r="A116" s="10"/>
      <c r="B116" t="s">
        <v>103</v>
      </c>
      <c r="C116" s="96">
        <v>41</v>
      </c>
      <c r="D116" s="110">
        <v>74098</v>
      </c>
      <c r="E116" s="111">
        <v>5.1257587834000002</v>
      </c>
      <c r="F116" s="98">
        <v>3.7677670658000002</v>
      </c>
      <c r="G116" s="98">
        <v>6.9732026015999997</v>
      </c>
      <c r="H116" s="98">
        <v>0.23557299279999999</v>
      </c>
      <c r="I116" s="99">
        <v>5.5332127722999997</v>
      </c>
      <c r="J116" s="98">
        <v>4.0741969902999999</v>
      </c>
      <c r="K116" s="98">
        <v>7.5147185214999999</v>
      </c>
      <c r="L116" s="98">
        <v>0.83004858869999998</v>
      </c>
      <c r="M116" s="98">
        <v>0.61013985780000002</v>
      </c>
      <c r="N116" s="98">
        <v>1.1292175896000001</v>
      </c>
      <c r="O116" s="110">
        <v>57</v>
      </c>
      <c r="P116" s="110">
        <v>75277</v>
      </c>
      <c r="Q116" s="111">
        <v>6.7791842666999997</v>
      </c>
      <c r="R116" s="98">
        <v>5.2186449535000001</v>
      </c>
      <c r="S116" s="98">
        <v>8.8063740167999995</v>
      </c>
      <c r="T116" s="98">
        <v>0.17963895869999999</v>
      </c>
      <c r="U116" s="99">
        <v>7.5720339546000002</v>
      </c>
      <c r="V116" s="98">
        <v>5.8407437661000001</v>
      </c>
      <c r="W116" s="98">
        <v>9.8165063398000001</v>
      </c>
      <c r="X116" s="98">
        <v>1.1961577363</v>
      </c>
      <c r="Y116" s="98">
        <v>0.9208073256</v>
      </c>
      <c r="Z116" s="98">
        <v>1.5538465979</v>
      </c>
      <c r="AA116" s="110">
        <v>52</v>
      </c>
      <c r="AB116" s="110">
        <v>78183</v>
      </c>
      <c r="AC116" s="111">
        <v>5.8470092219999996</v>
      </c>
      <c r="AD116" s="98">
        <v>4.4468683023000004</v>
      </c>
      <c r="AE116" s="98">
        <v>7.6879985009</v>
      </c>
      <c r="AF116" s="98">
        <v>0.49182979129999999</v>
      </c>
      <c r="AG116" s="99">
        <v>6.6510622514</v>
      </c>
      <c r="AH116" s="98">
        <v>5.0681632672000001</v>
      </c>
      <c r="AI116" s="98">
        <v>8.7283354421000006</v>
      </c>
      <c r="AJ116" s="98">
        <v>1.1007624248000001</v>
      </c>
      <c r="AK116" s="98">
        <v>0.83717082519999997</v>
      </c>
      <c r="AL116" s="98">
        <v>1.4473484733999999</v>
      </c>
      <c r="AM116" s="98">
        <v>0.44048127320000002</v>
      </c>
      <c r="AN116" s="98">
        <v>0.8624945114</v>
      </c>
      <c r="AO116" s="98">
        <v>0.59227409720000002</v>
      </c>
      <c r="AP116" s="98">
        <v>1.2560008716</v>
      </c>
      <c r="AQ116" s="98">
        <v>0.1721705791</v>
      </c>
      <c r="AR116" s="98">
        <v>1.3225718479999999</v>
      </c>
      <c r="AS116" s="98">
        <v>0.88534057200000005</v>
      </c>
      <c r="AT116" s="98">
        <v>1.9757326711000001</v>
      </c>
      <c r="AU116" s="96" t="s">
        <v>28</v>
      </c>
      <c r="AV116" s="96" t="s">
        <v>28</v>
      </c>
      <c r="AW116" s="96" t="s">
        <v>28</v>
      </c>
      <c r="AX116" s="96" t="s">
        <v>28</v>
      </c>
      <c r="AY116" s="96" t="s">
        <v>28</v>
      </c>
      <c r="AZ116" s="96" t="s">
        <v>28</v>
      </c>
      <c r="BA116" s="96" t="s">
        <v>28</v>
      </c>
      <c r="BB116" s="96" t="s">
        <v>28</v>
      </c>
      <c r="BC116" s="102" t="s">
        <v>28</v>
      </c>
      <c r="BD116" s="103">
        <v>8.1999999999999993</v>
      </c>
      <c r="BE116" s="103">
        <v>11.4</v>
      </c>
      <c r="BF116" s="103">
        <v>10.4</v>
      </c>
    </row>
    <row r="117" spans="1:93" x14ac:dyDescent="0.3">
      <c r="A117" s="10"/>
      <c r="B117" t="s">
        <v>104</v>
      </c>
      <c r="C117" s="96">
        <v>57</v>
      </c>
      <c r="D117" s="110">
        <v>48732</v>
      </c>
      <c r="E117" s="111">
        <v>10.278791039</v>
      </c>
      <c r="F117" s="98">
        <v>7.9127890114000001</v>
      </c>
      <c r="G117" s="98">
        <v>13.352251029</v>
      </c>
      <c r="H117" s="98">
        <v>1.3481189999999999E-4</v>
      </c>
      <c r="I117" s="99">
        <v>11.696626447</v>
      </c>
      <c r="J117" s="98">
        <v>9.0222783486000004</v>
      </c>
      <c r="K117" s="98">
        <v>15.163694241</v>
      </c>
      <c r="L117" s="98">
        <v>1.6645137540999999</v>
      </c>
      <c r="M117" s="98">
        <v>1.2813711352999999</v>
      </c>
      <c r="N117" s="98">
        <v>2.1622197981000002</v>
      </c>
      <c r="O117" s="110">
        <v>40</v>
      </c>
      <c r="P117" s="110">
        <v>50557</v>
      </c>
      <c r="Q117" s="111">
        <v>6.6489359076000003</v>
      </c>
      <c r="R117" s="98">
        <v>4.8688914193999997</v>
      </c>
      <c r="S117" s="98">
        <v>9.0797565390999999</v>
      </c>
      <c r="T117" s="98">
        <v>0.31507255480000002</v>
      </c>
      <c r="U117" s="99">
        <v>7.9118618589</v>
      </c>
      <c r="V117" s="98">
        <v>5.8035257356000001</v>
      </c>
      <c r="W117" s="98">
        <v>10.786125697999999</v>
      </c>
      <c r="X117" s="98">
        <v>1.1731759768000001</v>
      </c>
      <c r="Y117" s="98">
        <v>0.8590948276</v>
      </c>
      <c r="Z117" s="98">
        <v>1.6020837612000001</v>
      </c>
      <c r="AA117" s="110">
        <v>41</v>
      </c>
      <c r="AB117" s="110">
        <v>52842</v>
      </c>
      <c r="AC117" s="111">
        <v>6.5149964947000001</v>
      </c>
      <c r="AD117" s="98">
        <v>4.7889074052999998</v>
      </c>
      <c r="AE117" s="98">
        <v>8.8632282342999993</v>
      </c>
      <c r="AF117" s="98">
        <v>0.19355794160000001</v>
      </c>
      <c r="AG117" s="99">
        <v>7.7589795995999999</v>
      </c>
      <c r="AH117" s="98">
        <v>5.7130662842</v>
      </c>
      <c r="AI117" s="98">
        <v>10.537557491999999</v>
      </c>
      <c r="AJ117" s="98">
        <v>1.2265182192999999</v>
      </c>
      <c r="AK117" s="98">
        <v>0.90156336810000004</v>
      </c>
      <c r="AL117" s="98">
        <v>1.6685981212000001</v>
      </c>
      <c r="AM117" s="98">
        <v>0.92704126580000001</v>
      </c>
      <c r="AN117" s="98">
        <v>0.97985551150000005</v>
      </c>
      <c r="AO117" s="98">
        <v>0.63385550290000003</v>
      </c>
      <c r="AP117" s="98">
        <v>1.5147250739</v>
      </c>
      <c r="AQ117" s="98">
        <v>3.4689082699999998E-2</v>
      </c>
      <c r="AR117" s="98">
        <v>0.64685972140000003</v>
      </c>
      <c r="AS117" s="98">
        <v>0.4317544593</v>
      </c>
      <c r="AT117" s="98">
        <v>0.96913301100000004</v>
      </c>
      <c r="AU117" s="96">
        <v>1</v>
      </c>
      <c r="AV117" s="96" t="s">
        <v>28</v>
      </c>
      <c r="AW117" s="96" t="s">
        <v>28</v>
      </c>
      <c r="AX117" s="96" t="s">
        <v>427</v>
      </c>
      <c r="AY117" s="96" t="s">
        <v>28</v>
      </c>
      <c r="AZ117" s="96" t="s">
        <v>28</v>
      </c>
      <c r="BA117" s="96" t="s">
        <v>28</v>
      </c>
      <c r="BB117" s="96" t="s">
        <v>28</v>
      </c>
      <c r="BC117" s="102" t="s">
        <v>431</v>
      </c>
      <c r="BD117" s="103">
        <v>11.4</v>
      </c>
      <c r="BE117" s="103">
        <v>8</v>
      </c>
      <c r="BF117" s="103">
        <v>8.1999999999999993</v>
      </c>
    </row>
    <row r="118" spans="1:93" x14ac:dyDescent="0.3">
      <c r="A118" s="10"/>
      <c r="B118" t="s">
        <v>105</v>
      </c>
      <c r="C118" s="96">
        <v>93</v>
      </c>
      <c r="D118" s="110">
        <v>96672</v>
      </c>
      <c r="E118" s="111">
        <v>11.157849555</v>
      </c>
      <c r="F118" s="98">
        <v>9.0827338600999994</v>
      </c>
      <c r="G118" s="98">
        <v>13.707063160000001</v>
      </c>
      <c r="H118" s="98">
        <v>1.7506094999999999E-8</v>
      </c>
      <c r="I118" s="99">
        <v>9.6201588878000006</v>
      </c>
      <c r="J118" s="98">
        <v>7.8508513913</v>
      </c>
      <c r="K118" s="98">
        <v>11.788206452000001</v>
      </c>
      <c r="L118" s="98">
        <v>1.8068656109000001</v>
      </c>
      <c r="M118" s="98">
        <v>1.4708281721000001</v>
      </c>
      <c r="N118" s="98">
        <v>2.2196769125000002</v>
      </c>
      <c r="O118" s="110">
        <v>92</v>
      </c>
      <c r="P118" s="110">
        <v>97519</v>
      </c>
      <c r="Q118" s="111">
        <v>10.746993956000001</v>
      </c>
      <c r="R118" s="98">
        <v>8.7387063100999995</v>
      </c>
      <c r="S118" s="98">
        <v>13.216816654</v>
      </c>
      <c r="T118" s="98">
        <v>1.3387387000000001E-9</v>
      </c>
      <c r="U118" s="99">
        <v>9.4340590038999999</v>
      </c>
      <c r="V118" s="98">
        <v>7.6905020565999997</v>
      </c>
      <c r="W118" s="98">
        <v>11.572907547</v>
      </c>
      <c r="X118" s="98">
        <v>1.8962605909000001</v>
      </c>
      <c r="Y118" s="98">
        <v>1.5419069238000001</v>
      </c>
      <c r="Z118" s="98">
        <v>2.3320501212</v>
      </c>
      <c r="AA118" s="110">
        <v>96</v>
      </c>
      <c r="AB118" s="110">
        <v>102907</v>
      </c>
      <c r="AC118" s="111">
        <v>10.498636259</v>
      </c>
      <c r="AD118" s="98">
        <v>8.5730717198999997</v>
      </c>
      <c r="AE118" s="98">
        <v>12.856694414</v>
      </c>
      <c r="AF118" s="98">
        <v>4.3839610000000002E-11</v>
      </c>
      <c r="AG118" s="99">
        <v>9.3288114511</v>
      </c>
      <c r="AH118" s="98">
        <v>7.6374946974000002</v>
      </c>
      <c r="AI118" s="98">
        <v>11.394668872</v>
      </c>
      <c r="AJ118" s="98">
        <v>1.9764812858</v>
      </c>
      <c r="AK118" s="98">
        <v>1.6139730341</v>
      </c>
      <c r="AL118" s="98">
        <v>2.4204111161999999</v>
      </c>
      <c r="AM118" s="98">
        <v>0.87268274260000001</v>
      </c>
      <c r="AN118" s="98">
        <v>0.97689049620000001</v>
      </c>
      <c r="AO118" s="98">
        <v>0.7339317635</v>
      </c>
      <c r="AP118" s="98">
        <v>1.300277613</v>
      </c>
      <c r="AQ118" s="98">
        <v>0.79861667260000002</v>
      </c>
      <c r="AR118" s="98">
        <v>0.96317788689999995</v>
      </c>
      <c r="AS118" s="98">
        <v>0.72200491359999996</v>
      </c>
      <c r="AT118" s="98">
        <v>1.2849104269</v>
      </c>
      <c r="AU118" s="96">
        <v>1</v>
      </c>
      <c r="AV118" s="96">
        <v>2</v>
      </c>
      <c r="AW118" s="96">
        <v>3</v>
      </c>
      <c r="AX118" s="96" t="s">
        <v>28</v>
      </c>
      <c r="AY118" s="96" t="s">
        <v>28</v>
      </c>
      <c r="AZ118" s="96" t="s">
        <v>28</v>
      </c>
      <c r="BA118" s="96" t="s">
        <v>28</v>
      </c>
      <c r="BB118" s="96" t="s">
        <v>28</v>
      </c>
      <c r="BC118" s="102" t="s">
        <v>198</v>
      </c>
      <c r="BD118" s="103">
        <v>18.600000000000001</v>
      </c>
      <c r="BE118" s="103">
        <v>18.399999999999999</v>
      </c>
      <c r="BF118" s="103">
        <v>19.2</v>
      </c>
      <c r="BQ118" s="52"/>
      <c r="CC118" s="4"/>
      <c r="CO118" s="4"/>
    </row>
    <row r="119" spans="1:93" x14ac:dyDescent="0.3">
      <c r="A119" s="10"/>
      <c r="B119" t="s">
        <v>106</v>
      </c>
      <c r="C119" s="96">
        <v>44</v>
      </c>
      <c r="D119" s="110">
        <v>17317</v>
      </c>
      <c r="E119" s="111">
        <v>39.803516741999999</v>
      </c>
      <c r="F119" s="98">
        <v>29.565221138999998</v>
      </c>
      <c r="G119" s="98">
        <v>53.587285467000001</v>
      </c>
      <c r="H119" s="98">
        <v>1.128146E-34</v>
      </c>
      <c r="I119" s="99">
        <v>25.408558064000001</v>
      </c>
      <c r="J119" s="98">
        <v>18.908477392999998</v>
      </c>
      <c r="K119" s="98">
        <v>34.143141698000001</v>
      </c>
      <c r="L119" s="98">
        <v>6.4456511303999999</v>
      </c>
      <c r="M119" s="98">
        <v>4.7876950745000002</v>
      </c>
      <c r="N119" s="98">
        <v>8.6777494909000001</v>
      </c>
      <c r="O119" s="110">
        <v>35</v>
      </c>
      <c r="P119" s="110">
        <v>18193</v>
      </c>
      <c r="Q119" s="111">
        <v>30.022312450000001</v>
      </c>
      <c r="R119" s="98">
        <v>21.519558395000001</v>
      </c>
      <c r="S119" s="98">
        <v>41.884653407999998</v>
      </c>
      <c r="T119" s="98">
        <v>9.8599369999999999E-23</v>
      </c>
      <c r="U119" s="99">
        <v>19.238168525999999</v>
      </c>
      <c r="V119" s="98">
        <v>13.812885241</v>
      </c>
      <c r="W119" s="98">
        <v>26.794338893999999</v>
      </c>
      <c r="X119" s="98">
        <v>5.2973071519000001</v>
      </c>
      <c r="Y119" s="98">
        <v>3.7970329826999998</v>
      </c>
      <c r="Z119" s="98">
        <v>7.3903658958999996</v>
      </c>
      <c r="AA119" s="110">
        <v>27</v>
      </c>
      <c r="AB119" s="110">
        <v>19171</v>
      </c>
      <c r="AC119" s="111">
        <v>22.147870279999999</v>
      </c>
      <c r="AD119" s="98">
        <v>15.166050202999999</v>
      </c>
      <c r="AE119" s="98">
        <v>32.343830554</v>
      </c>
      <c r="AF119" s="98">
        <v>1.4681539999999999E-13</v>
      </c>
      <c r="AG119" s="99">
        <v>14.083772365</v>
      </c>
      <c r="AH119" s="98">
        <v>9.6583999105</v>
      </c>
      <c r="AI119" s="98">
        <v>20.536801733000001</v>
      </c>
      <c r="AJ119" s="98">
        <v>4.1695749856999997</v>
      </c>
      <c r="AK119" s="98">
        <v>2.8551722020999999</v>
      </c>
      <c r="AL119" s="98">
        <v>6.0890742593000002</v>
      </c>
      <c r="AM119" s="98">
        <v>0.23498687739999999</v>
      </c>
      <c r="AN119" s="98">
        <v>0.73771366940000005</v>
      </c>
      <c r="AO119" s="98">
        <v>0.44653707570000001</v>
      </c>
      <c r="AP119" s="98">
        <v>1.2187598467</v>
      </c>
      <c r="AQ119" s="98">
        <v>0.21309192339999999</v>
      </c>
      <c r="AR119" s="98">
        <v>0.75426281159999997</v>
      </c>
      <c r="AS119" s="98">
        <v>0.48386849100000001</v>
      </c>
      <c r="AT119" s="98">
        <v>1.1757582889</v>
      </c>
      <c r="AU119" s="96">
        <v>1</v>
      </c>
      <c r="AV119" s="96">
        <v>2</v>
      </c>
      <c r="AW119" s="96">
        <v>3</v>
      </c>
      <c r="AX119" s="96" t="s">
        <v>28</v>
      </c>
      <c r="AY119" s="96" t="s">
        <v>28</v>
      </c>
      <c r="AZ119" s="96" t="s">
        <v>28</v>
      </c>
      <c r="BA119" s="96" t="s">
        <v>28</v>
      </c>
      <c r="BB119" s="96" t="s">
        <v>28</v>
      </c>
      <c r="BC119" s="102" t="s">
        <v>198</v>
      </c>
      <c r="BD119" s="103">
        <v>8.8000000000000007</v>
      </c>
      <c r="BE119" s="103">
        <v>7</v>
      </c>
      <c r="BF119" s="103">
        <v>5.4</v>
      </c>
      <c r="BQ119" s="52"/>
      <c r="CC119" s="4"/>
      <c r="CO119" s="4"/>
    </row>
    <row r="120" spans="1:93" s="3" customFormat="1" x14ac:dyDescent="0.3">
      <c r="A120" s="10"/>
      <c r="B120" s="3" t="s">
        <v>169</v>
      </c>
      <c r="C120" s="107">
        <v>254</v>
      </c>
      <c r="D120" s="108">
        <v>368657</v>
      </c>
      <c r="E120" s="106">
        <v>6.1771041210000002</v>
      </c>
      <c r="F120" s="104">
        <v>5.4396537413999999</v>
      </c>
      <c r="G120" s="104">
        <v>7.0145301770000001</v>
      </c>
      <c r="H120" s="104">
        <v>0.99631027800000005</v>
      </c>
      <c r="I120" s="109">
        <v>6.8898732426000002</v>
      </c>
      <c r="J120" s="104">
        <v>6.0925920160000002</v>
      </c>
      <c r="K120" s="104">
        <v>7.7914872970999998</v>
      </c>
      <c r="L120" s="104">
        <v>1.0003000091000001</v>
      </c>
      <c r="M120" s="104">
        <v>0.88087971009999999</v>
      </c>
      <c r="N120" s="104">
        <v>1.1359100417000001</v>
      </c>
      <c r="O120" s="108">
        <v>287</v>
      </c>
      <c r="P120" s="108">
        <v>378969</v>
      </c>
      <c r="Q120" s="106">
        <v>6.8582334428999996</v>
      </c>
      <c r="R120" s="104">
        <v>6.0820532513999996</v>
      </c>
      <c r="S120" s="104">
        <v>7.7334682900000002</v>
      </c>
      <c r="T120" s="104">
        <v>1.8579605E-3</v>
      </c>
      <c r="U120" s="109">
        <v>7.5731788087999998</v>
      </c>
      <c r="V120" s="104">
        <v>6.7457986256</v>
      </c>
      <c r="W120" s="104">
        <v>8.5020381505000007</v>
      </c>
      <c r="X120" s="104">
        <v>1.2101056214999999</v>
      </c>
      <c r="Y120" s="104">
        <v>1.0731519844999999</v>
      </c>
      <c r="Z120" s="104">
        <v>1.3645370239000001</v>
      </c>
      <c r="AA120" s="108">
        <v>248</v>
      </c>
      <c r="AB120" s="108">
        <v>385767</v>
      </c>
      <c r="AC120" s="106">
        <v>5.8652221145999999</v>
      </c>
      <c r="AD120" s="104">
        <v>5.1575869805999996</v>
      </c>
      <c r="AE120" s="104">
        <v>6.6699467372000001</v>
      </c>
      <c r="AF120" s="104">
        <v>0.1308150569</v>
      </c>
      <c r="AG120" s="109">
        <v>6.4287510337000002</v>
      </c>
      <c r="AH120" s="104">
        <v>5.6764295880000004</v>
      </c>
      <c r="AI120" s="104">
        <v>7.2807808522000004</v>
      </c>
      <c r="AJ120" s="104">
        <v>1.1041911979000001</v>
      </c>
      <c r="AK120" s="104">
        <v>0.9709712667</v>
      </c>
      <c r="AL120" s="104">
        <v>1.2556892703</v>
      </c>
      <c r="AM120" s="104">
        <v>7.1230379699999999E-2</v>
      </c>
      <c r="AN120" s="104">
        <v>0.85520887609999996</v>
      </c>
      <c r="AO120" s="104">
        <v>0.72155921069999995</v>
      </c>
      <c r="AP120" s="104">
        <v>1.0136135896</v>
      </c>
      <c r="AQ120" s="104">
        <v>0.22468430989999999</v>
      </c>
      <c r="AR120" s="104">
        <v>1.1102667704</v>
      </c>
      <c r="AS120" s="104">
        <v>0.93777011929999998</v>
      </c>
      <c r="AT120" s="104">
        <v>1.3144930471</v>
      </c>
      <c r="AU120" s="107" t="s">
        <v>28</v>
      </c>
      <c r="AV120" s="107">
        <v>2</v>
      </c>
      <c r="AW120" s="107" t="s">
        <v>28</v>
      </c>
      <c r="AX120" s="107" t="s">
        <v>28</v>
      </c>
      <c r="AY120" s="107" t="s">
        <v>28</v>
      </c>
      <c r="AZ120" s="107" t="s">
        <v>28</v>
      </c>
      <c r="BA120" s="107" t="s">
        <v>28</v>
      </c>
      <c r="BB120" s="107" t="s">
        <v>28</v>
      </c>
      <c r="BC120" s="100">
        <v>-2</v>
      </c>
      <c r="BD120" s="101">
        <v>50.8</v>
      </c>
      <c r="BE120" s="101">
        <v>57.4</v>
      </c>
      <c r="BF120" s="101">
        <v>49.6</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170</v>
      </c>
      <c r="C121" s="96">
        <v>121</v>
      </c>
      <c r="D121" s="110">
        <v>240382</v>
      </c>
      <c r="E121" s="111">
        <v>4.9348733454999998</v>
      </c>
      <c r="F121" s="98">
        <v>4.1176236677000002</v>
      </c>
      <c r="G121" s="98">
        <v>5.9143275105999997</v>
      </c>
      <c r="H121" s="98">
        <v>1.5210829E-2</v>
      </c>
      <c r="I121" s="99">
        <v>5.0336547661999997</v>
      </c>
      <c r="J121" s="98">
        <v>4.2121271016000001</v>
      </c>
      <c r="K121" s="98">
        <v>6.0154120931000001</v>
      </c>
      <c r="L121" s="98">
        <v>0.79913722610000004</v>
      </c>
      <c r="M121" s="98">
        <v>0.66679449010000003</v>
      </c>
      <c r="N121" s="98">
        <v>0.95774682550000001</v>
      </c>
      <c r="O121" s="110">
        <v>135</v>
      </c>
      <c r="P121" s="110">
        <v>263214</v>
      </c>
      <c r="Q121" s="111">
        <v>5.0462707206999999</v>
      </c>
      <c r="R121" s="98">
        <v>4.2500222754000001</v>
      </c>
      <c r="S121" s="98">
        <v>5.9916975809000004</v>
      </c>
      <c r="T121" s="98">
        <v>0.18516803379999999</v>
      </c>
      <c r="U121" s="99">
        <v>5.1289065170999999</v>
      </c>
      <c r="V121" s="98">
        <v>4.3327638473999999</v>
      </c>
      <c r="W121" s="98">
        <v>6.0713399086999997</v>
      </c>
      <c r="X121" s="98">
        <v>0.89039263790000001</v>
      </c>
      <c r="Y121" s="98">
        <v>0.74989804439999996</v>
      </c>
      <c r="Z121" s="98">
        <v>1.0572091174</v>
      </c>
      <c r="AA121" s="110">
        <v>152</v>
      </c>
      <c r="AB121" s="110">
        <v>277485</v>
      </c>
      <c r="AC121" s="111">
        <v>5.3555674277999996</v>
      </c>
      <c r="AD121" s="98">
        <v>4.5536954539999996</v>
      </c>
      <c r="AE121" s="98">
        <v>6.298643105</v>
      </c>
      <c r="AF121" s="98">
        <v>0.92097857969999997</v>
      </c>
      <c r="AG121" s="99">
        <v>5.4777735733000004</v>
      </c>
      <c r="AH121" s="98">
        <v>4.6726420664999999</v>
      </c>
      <c r="AI121" s="98">
        <v>6.4216353175999998</v>
      </c>
      <c r="AJ121" s="98">
        <v>1.008243217</v>
      </c>
      <c r="AK121" s="98">
        <v>0.85728218639999998</v>
      </c>
      <c r="AL121" s="98">
        <v>1.1857873647999999</v>
      </c>
      <c r="AM121" s="98">
        <v>0.61496506070000001</v>
      </c>
      <c r="AN121" s="98">
        <v>1.0612921352</v>
      </c>
      <c r="AO121" s="98">
        <v>0.84171990460000001</v>
      </c>
      <c r="AP121" s="98">
        <v>1.3381422846</v>
      </c>
      <c r="AQ121" s="98">
        <v>0.85847934540000004</v>
      </c>
      <c r="AR121" s="98">
        <v>1.0225735024</v>
      </c>
      <c r="AS121" s="98">
        <v>0.80007998790000001</v>
      </c>
      <c r="AT121" s="98">
        <v>1.3069400354</v>
      </c>
      <c r="AU121" s="96" t="s">
        <v>28</v>
      </c>
      <c r="AV121" s="96" t="s">
        <v>28</v>
      </c>
      <c r="AW121" s="96" t="s">
        <v>28</v>
      </c>
      <c r="AX121" s="96" t="s">
        <v>28</v>
      </c>
      <c r="AY121" s="96" t="s">
        <v>28</v>
      </c>
      <c r="AZ121" s="96" t="s">
        <v>28</v>
      </c>
      <c r="BA121" s="96" t="s">
        <v>28</v>
      </c>
      <c r="BB121" s="96" t="s">
        <v>28</v>
      </c>
      <c r="BC121" s="102" t="s">
        <v>28</v>
      </c>
      <c r="BD121" s="103">
        <v>24.2</v>
      </c>
      <c r="BE121" s="103">
        <v>27</v>
      </c>
      <c r="BF121" s="103">
        <v>30.4</v>
      </c>
    </row>
    <row r="122" spans="1:93" x14ac:dyDescent="0.3">
      <c r="A122" s="10"/>
      <c r="B122" t="s">
        <v>171</v>
      </c>
      <c r="C122" s="96">
        <v>204</v>
      </c>
      <c r="D122" s="110">
        <v>207647</v>
      </c>
      <c r="E122" s="111">
        <v>8.7678734479999996</v>
      </c>
      <c r="F122" s="98">
        <v>7.6150307021000003</v>
      </c>
      <c r="G122" s="98">
        <v>10.095245548999999</v>
      </c>
      <c r="H122" s="98">
        <v>1.0949534E-6</v>
      </c>
      <c r="I122" s="99">
        <v>9.8243653893000005</v>
      </c>
      <c r="J122" s="98">
        <v>8.5646274805000004</v>
      </c>
      <c r="K122" s="98">
        <v>11.269393272</v>
      </c>
      <c r="L122" s="98">
        <v>1.4198407082</v>
      </c>
      <c r="M122" s="98">
        <v>1.2331531299</v>
      </c>
      <c r="N122" s="98">
        <v>1.6347909986</v>
      </c>
      <c r="O122" s="110">
        <v>172</v>
      </c>
      <c r="P122" s="110">
        <v>204568</v>
      </c>
      <c r="Q122" s="111">
        <v>7.4099241114999996</v>
      </c>
      <c r="R122" s="98">
        <v>6.3592945149000002</v>
      </c>
      <c r="S122" s="98">
        <v>8.6341299666999998</v>
      </c>
      <c r="T122" s="98">
        <v>5.8966909999999995E-4</v>
      </c>
      <c r="U122" s="99">
        <v>8.4079621446000008</v>
      </c>
      <c r="V122" s="98">
        <v>7.2408114473999996</v>
      </c>
      <c r="W122" s="98">
        <v>9.7632465559000003</v>
      </c>
      <c r="X122" s="98">
        <v>1.3074490533000001</v>
      </c>
      <c r="Y122" s="98">
        <v>1.1220700061</v>
      </c>
      <c r="Z122" s="98">
        <v>1.5234548804000001</v>
      </c>
      <c r="AA122" s="110">
        <v>192</v>
      </c>
      <c r="AB122" s="110">
        <v>204846</v>
      </c>
      <c r="AC122" s="111">
        <v>8.1688275192000006</v>
      </c>
      <c r="AD122" s="98">
        <v>7.0654937565000004</v>
      </c>
      <c r="AE122" s="98">
        <v>9.4444557364000001</v>
      </c>
      <c r="AF122" s="98">
        <v>6.1150807999999998E-9</v>
      </c>
      <c r="AG122" s="99">
        <v>9.3728947599999994</v>
      </c>
      <c r="AH122" s="98">
        <v>8.1366111358000008</v>
      </c>
      <c r="AI122" s="98">
        <v>10.797020371</v>
      </c>
      <c r="AJ122" s="98">
        <v>1.5378697119</v>
      </c>
      <c r="AK122" s="98">
        <v>1.3301552544999999</v>
      </c>
      <c r="AL122" s="98">
        <v>1.7780204550000001</v>
      </c>
      <c r="AM122" s="98">
        <v>0.35303928309999999</v>
      </c>
      <c r="AN122" s="98">
        <v>1.1024171632999999</v>
      </c>
      <c r="AO122" s="98">
        <v>0.89738416909999996</v>
      </c>
      <c r="AP122" s="98">
        <v>1.3542957896000001</v>
      </c>
      <c r="AQ122" s="98">
        <v>0.1040492496</v>
      </c>
      <c r="AR122" s="98">
        <v>0.84512215599999996</v>
      </c>
      <c r="AS122" s="98">
        <v>0.68992775110000004</v>
      </c>
      <c r="AT122" s="98">
        <v>1.0352264527999999</v>
      </c>
      <c r="AU122" s="96">
        <v>1</v>
      </c>
      <c r="AV122" s="96">
        <v>2</v>
      </c>
      <c r="AW122" s="96">
        <v>3</v>
      </c>
      <c r="AX122" s="96" t="s">
        <v>28</v>
      </c>
      <c r="AY122" s="96" t="s">
        <v>28</v>
      </c>
      <c r="AZ122" s="96" t="s">
        <v>28</v>
      </c>
      <c r="BA122" s="96" t="s">
        <v>28</v>
      </c>
      <c r="BB122" s="96" t="s">
        <v>28</v>
      </c>
      <c r="BC122" s="102" t="s">
        <v>198</v>
      </c>
      <c r="BD122" s="103">
        <v>40.799999999999997</v>
      </c>
      <c r="BE122" s="103">
        <v>34.4</v>
      </c>
      <c r="BF122" s="103">
        <v>38.4</v>
      </c>
      <c r="BQ122" s="52"/>
      <c r="CC122" s="4"/>
      <c r="CO122" s="4"/>
    </row>
    <row r="123" spans="1:93" s="3" customFormat="1" x14ac:dyDescent="0.3">
      <c r="A123" s="10"/>
      <c r="B123" s="3" t="s">
        <v>107</v>
      </c>
      <c r="C123" s="107">
        <v>147</v>
      </c>
      <c r="D123" s="108">
        <v>188657</v>
      </c>
      <c r="E123" s="106">
        <v>10.084325179</v>
      </c>
      <c r="F123" s="104">
        <v>8.5513515010999992</v>
      </c>
      <c r="G123" s="104">
        <v>11.892110188</v>
      </c>
      <c r="H123" s="104">
        <v>5.5619811000000002E-9</v>
      </c>
      <c r="I123" s="109">
        <v>7.7919186672</v>
      </c>
      <c r="J123" s="104">
        <v>6.6288545624999999</v>
      </c>
      <c r="K123" s="104">
        <v>9.1590479084999998</v>
      </c>
      <c r="L123" s="104">
        <v>1.6330225895999999</v>
      </c>
      <c r="M123" s="104">
        <v>1.3847778532999999</v>
      </c>
      <c r="N123" s="104">
        <v>1.9257693729000001</v>
      </c>
      <c r="O123" s="108">
        <v>139</v>
      </c>
      <c r="P123" s="108">
        <v>192047</v>
      </c>
      <c r="Q123" s="106">
        <v>9.1496010734999995</v>
      </c>
      <c r="R123" s="104">
        <v>7.7238858695000001</v>
      </c>
      <c r="S123" s="104">
        <v>10.838482237999999</v>
      </c>
      <c r="T123" s="104">
        <v>2.9917954999999999E-8</v>
      </c>
      <c r="U123" s="109">
        <v>7.2378115773999996</v>
      </c>
      <c r="V123" s="104">
        <v>6.1292777262999998</v>
      </c>
      <c r="W123" s="104">
        <v>8.5468335370999995</v>
      </c>
      <c r="X123" s="104">
        <v>1.6144075272</v>
      </c>
      <c r="Y123" s="104">
        <v>1.3628462473</v>
      </c>
      <c r="Z123" s="104">
        <v>1.9124033023</v>
      </c>
      <c r="AA123" s="108">
        <v>129</v>
      </c>
      <c r="AB123" s="108">
        <v>188529</v>
      </c>
      <c r="AC123" s="106">
        <v>8.3961726755000008</v>
      </c>
      <c r="AD123" s="104">
        <v>7.0440273176000003</v>
      </c>
      <c r="AE123" s="104">
        <v>10.007870841000001</v>
      </c>
      <c r="AF123" s="104">
        <v>3.2146051000000002E-7</v>
      </c>
      <c r="AG123" s="109">
        <v>6.8424486418999999</v>
      </c>
      <c r="AH123" s="104">
        <v>5.7579439018</v>
      </c>
      <c r="AI123" s="104">
        <v>8.1312190974000007</v>
      </c>
      <c r="AJ123" s="104">
        <v>1.5806698848</v>
      </c>
      <c r="AK123" s="104">
        <v>1.3261139662999999</v>
      </c>
      <c r="AL123" s="104">
        <v>1.8840894131999999</v>
      </c>
      <c r="AM123" s="104">
        <v>0.48211966769999998</v>
      </c>
      <c r="AN123" s="104">
        <v>0.91765450839999996</v>
      </c>
      <c r="AO123" s="104">
        <v>0.72212709109999995</v>
      </c>
      <c r="AP123" s="104">
        <v>1.1661240899</v>
      </c>
      <c r="AQ123" s="104">
        <v>0.41097951840000002</v>
      </c>
      <c r="AR123" s="104">
        <v>0.9073092063</v>
      </c>
      <c r="AS123" s="104">
        <v>0.71952968989999999</v>
      </c>
      <c r="AT123" s="104">
        <v>1.1440945486</v>
      </c>
      <c r="AU123" s="107">
        <v>1</v>
      </c>
      <c r="AV123" s="107">
        <v>2</v>
      </c>
      <c r="AW123" s="107">
        <v>3</v>
      </c>
      <c r="AX123" s="107" t="s">
        <v>28</v>
      </c>
      <c r="AY123" s="107" t="s">
        <v>28</v>
      </c>
      <c r="AZ123" s="107" t="s">
        <v>28</v>
      </c>
      <c r="BA123" s="107" t="s">
        <v>28</v>
      </c>
      <c r="BB123" s="107" t="s">
        <v>28</v>
      </c>
      <c r="BC123" s="100" t="s">
        <v>198</v>
      </c>
      <c r="BD123" s="101">
        <v>29.4</v>
      </c>
      <c r="BE123" s="101">
        <v>27.8</v>
      </c>
      <c r="BF123" s="101">
        <v>25.8</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108</v>
      </c>
      <c r="C124" s="96">
        <v>194</v>
      </c>
      <c r="D124" s="110">
        <v>137989</v>
      </c>
      <c r="E124" s="111">
        <v>22.214185596</v>
      </c>
      <c r="F124" s="98">
        <v>19.222939454999999</v>
      </c>
      <c r="G124" s="98">
        <v>25.670894029999999</v>
      </c>
      <c r="H124" s="98">
        <v>2.0118789999999999E-67</v>
      </c>
      <c r="I124" s="99">
        <v>14.059091667000001</v>
      </c>
      <c r="J124" s="98">
        <v>12.213624207000001</v>
      </c>
      <c r="K124" s="98">
        <v>16.183407574</v>
      </c>
      <c r="L124" s="98">
        <v>3.5972924559999999</v>
      </c>
      <c r="M124" s="98">
        <v>3.1128998533000001</v>
      </c>
      <c r="N124" s="98">
        <v>4.1570604977999999</v>
      </c>
      <c r="O124" s="110">
        <v>152</v>
      </c>
      <c r="P124" s="110">
        <v>146438</v>
      </c>
      <c r="Q124" s="111">
        <v>16.284101537000002</v>
      </c>
      <c r="R124" s="98">
        <v>13.842500532000001</v>
      </c>
      <c r="S124" s="98">
        <v>19.156362845</v>
      </c>
      <c r="T124" s="98">
        <v>3.810576E-37</v>
      </c>
      <c r="U124" s="99">
        <v>10.379819446000001</v>
      </c>
      <c r="V124" s="98">
        <v>8.8541777668999995</v>
      </c>
      <c r="W124" s="98">
        <v>12.168340705</v>
      </c>
      <c r="X124" s="98">
        <v>2.8732592693000001</v>
      </c>
      <c r="Y124" s="98">
        <v>2.4424493346</v>
      </c>
      <c r="Z124" s="98">
        <v>3.3800573513000001</v>
      </c>
      <c r="AA124" s="110">
        <v>177</v>
      </c>
      <c r="AB124" s="110">
        <v>153865</v>
      </c>
      <c r="AC124" s="111">
        <v>17.696091407000001</v>
      </c>
      <c r="AD124" s="98">
        <v>15.215078199000001</v>
      </c>
      <c r="AE124" s="98">
        <v>20.581665568999998</v>
      </c>
      <c r="AF124" s="98">
        <v>5.8144769999999997E-55</v>
      </c>
      <c r="AG124" s="99">
        <v>11.50359081</v>
      </c>
      <c r="AH124" s="98">
        <v>9.9278041095000003</v>
      </c>
      <c r="AI124" s="98">
        <v>13.329493619000001</v>
      </c>
      <c r="AJ124" s="98">
        <v>3.3314796927999999</v>
      </c>
      <c r="AK124" s="98">
        <v>2.8644022500999999</v>
      </c>
      <c r="AL124" s="98">
        <v>3.8747200896999998</v>
      </c>
      <c r="AM124" s="98">
        <v>0.45208678460000001</v>
      </c>
      <c r="AN124" s="98">
        <v>1.0867097190999999</v>
      </c>
      <c r="AO124" s="98">
        <v>0.87494771130000004</v>
      </c>
      <c r="AP124" s="98">
        <v>1.3497241016999999</v>
      </c>
      <c r="AQ124" s="98">
        <v>4.1470785E-3</v>
      </c>
      <c r="AR124" s="98">
        <v>0.73304967519999997</v>
      </c>
      <c r="AS124" s="98">
        <v>0.59282530239999998</v>
      </c>
      <c r="AT124" s="98">
        <v>0.90644212420000003</v>
      </c>
      <c r="AU124" s="96">
        <v>1</v>
      </c>
      <c r="AV124" s="96">
        <v>2</v>
      </c>
      <c r="AW124" s="96">
        <v>3</v>
      </c>
      <c r="AX124" s="96" t="s">
        <v>427</v>
      </c>
      <c r="AY124" s="96" t="s">
        <v>28</v>
      </c>
      <c r="AZ124" s="96" t="s">
        <v>28</v>
      </c>
      <c r="BA124" s="96" t="s">
        <v>28</v>
      </c>
      <c r="BB124" s="96" t="s">
        <v>28</v>
      </c>
      <c r="BC124" s="102" t="s">
        <v>432</v>
      </c>
      <c r="BD124" s="103">
        <v>38.799999999999997</v>
      </c>
      <c r="BE124" s="103">
        <v>30.4</v>
      </c>
      <c r="BF124" s="103">
        <v>35.4</v>
      </c>
      <c r="BQ124" s="52"/>
      <c r="CC124" s="4"/>
      <c r="CO124" s="4"/>
    </row>
    <row r="125" spans="1:93" x14ac:dyDescent="0.3">
      <c r="A125" s="10"/>
      <c r="B125" t="s">
        <v>109</v>
      </c>
      <c r="C125" s="96">
        <v>53</v>
      </c>
      <c r="D125" s="110">
        <v>39609</v>
      </c>
      <c r="E125" s="111">
        <v>22.864309196000001</v>
      </c>
      <c r="F125" s="98">
        <v>17.430662427000001</v>
      </c>
      <c r="G125" s="98">
        <v>29.991782423</v>
      </c>
      <c r="H125" s="98">
        <v>3.2225210000000001E-21</v>
      </c>
      <c r="I125" s="99">
        <v>13.380797294000001</v>
      </c>
      <c r="J125" s="98">
        <v>10.222578815</v>
      </c>
      <c r="K125" s="98">
        <v>17.514732774999999</v>
      </c>
      <c r="L125" s="98">
        <v>3.7025713423000002</v>
      </c>
      <c r="M125" s="98">
        <v>2.8226643817000001</v>
      </c>
      <c r="N125" s="98">
        <v>4.8567710117000003</v>
      </c>
      <c r="O125" s="110">
        <v>69</v>
      </c>
      <c r="P125" s="110">
        <v>44085</v>
      </c>
      <c r="Q125" s="111">
        <v>26.801576871000002</v>
      </c>
      <c r="R125" s="98">
        <v>21.117241612000001</v>
      </c>
      <c r="S125" s="98">
        <v>34.016020464</v>
      </c>
      <c r="T125" s="98">
        <v>2.2560849999999998E-37</v>
      </c>
      <c r="U125" s="99">
        <v>15.651582170999999</v>
      </c>
      <c r="V125" s="98">
        <v>12.361911259999999</v>
      </c>
      <c r="W125" s="98">
        <v>19.816678771999999</v>
      </c>
      <c r="X125" s="98">
        <v>4.7290222922999998</v>
      </c>
      <c r="Y125" s="98">
        <v>3.7260459267999999</v>
      </c>
      <c r="Z125" s="98">
        <v>6.0019796536000003</v>
      </c>
      <c r="AA125" s="110">
        <v>65</v>
      </c>
      <c r="AB125" s="110">
        <v>46074</v>
      </c>
      <c r="AC125" s="111">
        <v>23.299131297999999</v>
      </c>
      <c r="AD125" s="98">
        <v>18.227957753999998</v>
      </c>
      <c r="AE125" s="98">
        <v>29.781148638000001</v>
      </c>
      <c r="AF125" s="98">
        <v>3.6538970000000002E-32</v>
      </c>
      <c r="AG125" s="99">
        <v>14.107739723</v>
      </c>
      <c r="AH125" s="98">
        <v>11.063152047000001</v>
      </c>
      <c r="AI125" s="98">
        <v>17.990200193</v>
      </c>
      <c r="AJ125" s="98">
        <v>4.3863122647999999</v>
      </c>
      <c r="AK125" s="98">
        <v>3.4316092576999999</v>
      </c>
      <c r="AL125" s="98">
        <v>5.6066218032000004</v>
      </c>
      <c r="AM125" s="98">
        <v>0.4178262237</v>
      </c>
      <c r="AN125" s="98">
        <v>0.86931942139999996</v>
      </c>
      <c r="AO125" s="98">
        <v>0.61950843830000002</v>
      </c>
      <c r="AP125" s="98">
        <v>1.2198643467000001</v>
      </c>
      <c r="AQ125" s="98">
        <v>0.3843660458</v>
      </c>
      <c r="AR125" s="98">
        <v>1.1722014709999999</v>
      </c>
      <c r="AS125" s="98">
        <v>0.81946476130000001</v>
      </c>
      <c r="AT125" s="98">
        <v>1.6767728808</v>
      </c>
      <c r="AU125" s="96">
        <v>1</v>
      </c>
      <c r="AV125" s="96">
        <v>2</v>
      </c>
      <c r="AW125" s="96">
        <v>3</v>
      </c>
      <c r="AX125" s="96" t="s">
        <v>28</v>
      </c>
      <c r="AY125" s="96" t="s">
        <v>28</v>
      </c>
      <c r="AZ125" s="96" t="s">
        <v>28</v>
      </c>
      <c r="BA125" s="96" t="s">
        <v>28</v>
      </c>
      <c r="BB125" s="96" t="s">
        <v>28</v>
      </c>
      <c r="BC125" s="102" t="s">
        <v>198</v>
      </c>
      <c r="BD125" s="103">
        <v>10.6</v>
      </c>
      <c r="BE125" s="103">
        <v>13.8</v>
      </c>
      <c r="BF125" s="103">
        <v>13</v>
      </c>
      <c r="BQ125" s="52"/>
      <c r="CC125" s="4"/>
      <c r="CO125" s="4"/>
    </row>
    <row r="126" spans="1:93" s="3" customFormat="1" x14ac:dyDescent="0.3">
      <c r="A126" s="10" t="s">
        <v>205</v>
      </c>
      <c r="B126" s="3" t="s">
        <v>51</v>
      </c>
      <c r="C126" s="107">
        <v>118</v>
      </c>
      <c r="D126" s="108">
        <v>366940</v>
      </c>
      <c r="E126" s="106">
        <v>3.3029120670999998</v>
      </c>
      <c r="F126" s="104">
        <v>2.7498484108999999</v>
      </c>
      <c r="G126" s="104">
        <v>3.9672107304000002</v>
      </c>
      <c r="H126" s="104">
        <v>2.1956390000000001E-11</v>
      </c>
      <c r="I126" s="109">
        <v>3.2157845968999998</v>
      </c>
      <c r="J126" s="104">
        <v>2.6848961809</v>
      </c>
      <c r="K126" s="104">
        <v>3.8516463494000002</v>
      </c>
      <c r="L126" s="104">
        <v>0.53486276190000004</v>
      </c>
      <c r="M126" s="104">
        <v>0.44530144490000001</v>
      </c>
      <c r="N126" s="104">
        <v>0.64243711160000005</v>
      </c>
      <c r="O126" s="108">
        <v>139</v>
      </c>
      <c r="P126" s="108">
        <v>451079</v>
      </c>
      <c r="Q126" s="106">
        <v>3.1240119617</v>
      </c>
      <c r="R126" s="104">
        <v>2.6373929222000001</v>
      </c>
      <c r="S126" s="104">
        <v>3.7004159125</v>
      </c>
      <c r="T126" s="104">
        <v>5.4108859999999999E-12</v>
      </c>
      <c r="U126" s="109">
        <v>3.0815001362999999</v>
      </c>
      <c r="V126" s="104">
        <v>2.6095415648000002</v>
      </c>
      <c r="W126" s="104">
        <v>3.6388165716</v>
      </c>
      <c r="X126" s="104">
        <v>0.55121839579999998</v>
      </c>
      <c r="Y126" s="104">
        <v>0.46535657149999998</v>
      </c>
      <c r="Z126" s="104">
        <v>0.65292237929999997</v>
      </c>
      <c r="AA126" s="108">
        <v>166</v>
      </c>
      <c r="AB126" s="108">
        <v>490521</v>
      </c>
      <c r="AC126" s="106">
        <v>3.3672262374000002</v>
      </c>
      <c r="AD126" s="104">
        <v>2.8823374091999998</v>
      </c>
      <c r="AE126" s="104">
        <v>3.9336867702</v>
      </c>
      <c r="AF126" s="104">
        <v>9.1403020999999998E-9</v>
      </c>
      <c r="AG126" s="109">
        <v>3.3841568455000002</v>
      </c>
      <c r="AH126" s="104">
        <v>2.9065943871000002</v>
      </c>
      <c r="AI126" s="104">
        <v>3.9401842945999999</v>
      </c>
      <c r="AJ126" s="104">
        <v>0.63391658490000002</v>
      </c>
      <c r="AK126" s="104">
        <v>0.54263104350000002</v>
      </c>
      <c r="AL126" s="104">
        <v>0.74055887769999995</v>
      </c>
      <c r="AM126" s="104">
        <v>0.51436284470000004</v>
      </c>
      <c r="AN126" s="104">
        <v>1.0778531832</v>
      </c>
      <c r="AO126" s="104">
        <v>0.86038285459999997</v>
      </c>
      <c r="AP126" s="104">
        <v>1.3502913016</v>
      </c>
      <c r="AQ126" s="104">
        <v>0.65642202220000001</v>
      </c>
      <c r="AR126" s="104">
        <v>0.94583564389999997</v>
      </c>
      <c r="AS126" s="104">
        <v>0.74005506099999996</v>
      </c>
      <c r="AT126" s="104">
        <v>1.2088358183000001</v>
      </c>
      <c r="AU126" s="107">
        <v>1</v>
      </c>
      <c r="AV126" s="107">
        <v>2</v>
      </c>
      <c r="AW126" s="107">
        <v>3</v>
      </c>
      <c r="AX126" s="107" t="s">
        <v>28</v>
      </c>
      <c r="AY126" s="107" t="s">
        <v>28</v>
      </c>
      <c r="AZ126" s="107" t="s">
        <v>28</v>
      </c>
      <c r="BA126" s="107" t="s">
        <v>28</v>
      </c>
      <c r="BB126" s="107" t="s">
        <v>28</v>
      </c>
      <c r="BC126" s="100" t="s">
        <v>198</v>
      </c>
      <c r="BD126" s="101">
        <v>23.6</v>
      </c>
      <c r="BE126" s="101">
        <v>27.8</v>
      </c>
      <c r="BF126" s="101">
        <v>33.200000000000003</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52</v>
      </c>
      <c r="C127" s="96">
        <v>92</v>
      </c>
      <c r="D127" s="110">
        <v>183061</v>
      </c>
      <c r="E127" s="111">
        <v>4.6599629150000004</v>
      </c>
      <c r="F127" s="98">
        <v>3.7891871948000002</v>
      </c>
      <c r="G127" s="98">
        <v>5.7308476075000003</v>
      </c>
      <c r="H127" s="98">
        <v>7.6391337999999996E-3</v>
      </c>
      <c r="I127" s="99">
        <v>5.0256471885999998</v>
      </c>
      <c r="J127" s="98">
        <v>4.0968314935999999</v>
      </c>
      <c r="K127" s="98">
        <v>6.1650399105</v>
      </c>
      <c r="L127" s="98">
        <v>0.75461913140000003</v>
      </c>
      <c r="M127" s="98">
        <v>0.61360856340000003</v>
      </c>
      <c r="N127" s="98">
        <v>0.92803469100000002</v>
      </c>
      <c r="O127" s="110">
        <v>100</v>
      </c>
      <c r="P127" s="110">
        <v>184694</v>
      </c>
      <c r="Q127" s="111">
        <v>4.7629533905999999</v>
      </c>
      <c r="R127" s="98">
        <v>3.9049017074000001</v>
      </c>
      <c r="S127" s="98">
        <v>5.8095508418000001</v>
      </c>
      <c r="T127" s="98">
        <v>8.6227326300000004E-2</v>
      </c>
      <c r="U127" s="99">
        <v>5.4143610513000002</v>
      </c>
      <c r="V127" s="98">
        <v>4.4506870563999996</v>
      </c>
      <c r="W127" s="98">
        <v>6.5866921717000002</v>
      </c>
      <c r="X127" s="98">
        <v>0.84040252069999999</v>
      </c>
      <c r="Y127" s="98">
        <v>0.68900301320000001</v>
      </c>
      <c r="Z127" s="98">
        <v>1.0250701133</v>
      </c>
      <c r="AA127" s="110">
        <v>78</v>
      </c>
      <c r="AB127" s="110">
        <v>195413</v>
      </c>
      <c r="AC127" s="111">
        <v>3.3507648799999998</v>
      </c>
      <c r="AD127" s="98">
        <v>2.6775957670000001</v>
      </c>
      <c r="AE127" s="98">
        <v>4.1931741227000003</v>
      </c>
      <c r="AF127" s="98">
        <v>5.6601999999999998E-5</v>
      </c>
      <c r="AG127" s="99">
        <v>3.9915461099999998</v>
      </c>
      <c r="AH127" s="98">
        <v>3.1971392684</v>
      </c>
      <c r="AI127" s="98">
        <v>4.9833426107000003</v>
      </c>
      <c r="AJ127" s="98">
        <v>0.63081755719999999</v>
      </c>
      <c r="AK127" s="98">
        <v>0.50408622550000004</v>
      </c>
      <c r="AL127" s="98">
        <v>0.78941016500000005</v>
      </c>
      <c r="AM127" s="98">
        <v>1.9914489899999999E-2</v>
      </c>
      <c r="AN127" s="98">
        <v>0.70350570440000004</v>
      </c>
      <c r="AO127" s="98">
        <v>0.52321283549999997</v>
      </c>
      <c r="AP127" s="98">
        <v>0.9459253339</v>
      </c>
      <c r="AQ127" s="98">
        <v>0.87972394519999997</v>
      </c>
      <c r="AR127" s="98">
        <v>1.0221011363000001</v>
      </c>
      <c r="AS127" s="98">
        <v>0.77005962880000001</v>
      </c>
      <c r="AT127" s="98">
        <v>1.3566361536</v>
      </c>
      <c r="AU127" s="96">
        <v>1</v>
      </c>
      <c r="AV127" s="96" t="s">
        <v>28</v>
      </c>
      <c r="AW127" s="96">
        <v>3</v>
      </c>
      <c r="AX127" s="96" t="s">
        <v>28</v>
      </c>
      <c r="AY127" s="96" t="s">
        <v>197</v>
      </c>
      <c r="AZ127" s="96" t="s">
        <v>28</v>
      </c>
      <c r="BA127" s="96" t="s">
        <v>28</v>
      </c>
      <c r="BB127" s="96" t="s">
        <v>28</v>
      </c>
      <c r="BC127" s="102" t="s">
        <v>426</v>
      </c>
      <c r="BD127" s="103">
        <v>18.399999999999999</v>
      </c>
      <c r="BE127" s="103">
        <v>20</v>
      </c>
      <c r="BF127" s="103">
        <v>15.6</v>
      </c>
      <c r="BQ127" s="52"/>
    </row>
    <row r="128" spans="1:93" x14ac:dyDescent="0.3">
      <c r="A128" s="10"/>
      <c r="B128" t="s">
        <v>54</v>
      </c>
      <c r="C128" s="96">
        <v>104</v>
      </c>
      <c r="D128" s="110">
        <v>278928</v>
      </c>
      <c r="E128" s="111">
        <v>3.8931750476000002</v>
      </c>
      <c r="F128" s="98">
        <v>3.2039123201000002</v>
      </c>
      <c r="G128" s="98">
        <v>4.7307199564999998</v>
      </c>
      <c r="H128" s="98">
        <v>3.4785099000000002E-6</v>
      </c>
      <c r="I128" s="99">
        <v>3.7285607755000001</v>
      </c>
      <c r="J128" s="98">
        <v>3.0766213399</v>
      </c>
      <c r="K128" s="98">
        <v>4.5186468924999996</v>
      </c>
      <c r="L128" s="98">
        <v>0.63044801569999998</v>
      </c>
      <c r="M128" s="98">
        <v>0.51883106710000004</v>
      </c>
      <c r="N128" s="98">
        <v>0.76607729489999998</v>
      </c>
      <c r="O128" s="110">
        <v>116</v>
      </c>
      <c r="P128" s="110">
        <v>309999</v>
      </c>
      <c r="Q128" s="111">
        <v>3.8127501675</v>
      </c>
      <c r="R128" s="98">
        <v>3.1694449206000002</v>
      </c>
      <c r="S128" s="98">
        <v>4.5866276916000004</v>
      </c>
      <c r="T128" s="98">
        <v>2.62002E-5</v>
      </c>
      <c r="U128" s="99">
        <v>3.7419475546999998</v>
      </c>
      <c r="V128" s="98">
        <v>3.1193608497</v>
      </c>
      <c r="W128" s="98">
        <v>4.4887950374000001</v>
      </c>
      <c r="X128" s="98">
        <v>0.67274327270000001</v>
      </c>
      <c r="Y128" s="98">
        <v>0.55923484479999996</v>
      </c>
      <c r="Z128" s="98">
        <v>0.80929061390000001</v>
      </c>
      <c r="AA128" s="110">
        <v>121</v>
      </c>
      <c r="AB128" s="110">
        <v>334807</v>
      </c>
      <c r="AC128" s="111">
        <v>3.6205503683</v>
      </c>
      <c r="AD128" s="98">
        <v>3.0209350845</v>
      </c>
      <c r="AE128" s="98">
        <v>4.3391812809000001</v>
      </c>
      <c r="AF128" s="98">
        <v>3.3360800000000001E-5</v>
      </c>
      <c r="AG128" s="99">
        <v>3.6140224069000002</v>
      </c>
      <c r="AH128" s="98">
        <v>3.0241886726999998</v>
      </c>
      <c r="AI128" s="98">
        <v>4.3188965277999998</v>
      </c>
      <c r="AJ128" s="98">
        <v>0.68160757940000005</v>
      </c>
      <c r="AK128" s="98">
        <v>0.56872354780000001</v>
      </c>
      <c r="AL128" s="98">
        <v>0.81689758420000003</v>
      </c>
      <c r="AM128" s="98">
        <v>0.69059113949999995</v>
      </c>
      <c r="AN128" s="98">
        <v>0.94959024569999995</v>
      </c>
      <c r="AO128" s="98">
        <v>0.73608415819999995</v>
      </c>
      <c r="AP128" s="98">
        <v>1.2250251886000001</v>
      </c>
      <c r="AQ128" s="98">
        <v>0.87715579990000003</v>
      </c>
      <c r="AR128" s="98">
        <v>0.97934208479999996</v>
      </c>
      <c r="AS128" s="98">
        <v>0.75159890330000001</v>
      </c>
      <c r="AT128" s="98">
        <v>1.2760940905</v>
      </c>
      <c r="AU128" s="96">
        <v>1</v>
      </c>
      <c r="AV128" s="96">
        <v>2</v>
      </c>
      <c r="AW128" s="96">
        <v>3</v>
      </c>
      <c r="AX128" s="96" t="s">
        <v>28</v>
      </c>
      <c r="AY128" s="96" t="s">
        <v>28</v>
      </c>
      <c r="AZ128" s="96" t="s">
        <v>28</v>
      </c>
      <c r="BA128" s="96" t="s">
        <v>28</v>
      </c>
      <c r="BB128" s="96" t="s">
        <v>28</v>
      </c>
      <c r="BC128" s="102" t="s">
        <v>198</v>
      </c>
      <c r="BD128" s="103">
        <v>20.8</v>
      </c>
      <c r="BE128" s="103">
        <v>23.2</v>
      </c>
      <c r="BF128" s="103">
        <v>24.2</v>
      </c>
      <c r="BQ128" s="52"/>
    </row>
    <row r="129" spans="1:104" x14ac:dyDescent="0.3">
      <c r="A129" s="10"/>
      <c r="B129" t="s">
        <v>53</v>
      </c>
      <c r="C129" s="96">
        <v>128</v>
      </c>
      <c r="D129" s="110">
        <v>328723</v>
      </c>
      <c r="E129" s="111">
        <v>3.8762991945</v>
      </c>
      <c r="F129" s="98">
        <v>3.2501377184</v>
      </c>
      <c r="G129" s="98">
        <v>4.6230950029000004</v>
      </c>
      <c r="H129" s="98">
        <v>2.2145868E-7</v>
      </c>
      <c r="I129" s="99">
        <v>3.8938559212000001</v>
      </c>
      <c r="J129" s="98">
        <v>3.2744893329</v>
      </c>
      <c r="K129" s="98">
        <v>4.6303751194</v>
      </c>
      <c r="L129" s="98">
        <v>0.62771519529999997</v>
      </c>
      <c r="M129" s="98">
        <v>0.52631665679999995</v>
      </c>
      <c r="N129" s="98">
        <v>0.74864886249999996</v>
      </c>
      <c r="O129" s="110">
        <v>136</v>
      </c>
      <c r="P129" s="110">
        <v>353762</v>
      </c>
      <c r="Q129" s="111">
        <v>3.7037196405000001</v>
      </c>
      <c r="R129" s="98">
        <v>3.1212268717999998</v>
      </c>
      <c r="S129" s="98">
        <v>4.3949189657999996</v>
      </c>
      <c r="T129" s="98">
        <v>1.1007394000000001E-6</v>
      </c>
      <c r="U129" s="99">
        <v>3.8443925577</v>
      </c>
      <c r="V129" s="98">
        <v>3.2496590493999999</v>
      </c>
      <c r="W129" s="98">
        <v>4.5479706989000004</v>
      </c>
      <c r="X129" s="98">
        <v>0.65350530780000005</v>
      </c>
      <c r="Y129" s="98">
        <v>0.55072697869999998</v>
      </c>
      <c r="Z129" s="98">
        <v>0.77546443860000003</v>
      </c>
      <c r="AA129" s="110">
        <v>119</v>
      </c>
      <c r="AB129" s="110">
        <v>364161</v>
      </c>
      <c r="AC129" s="111">
        <v>3.0278931036999999</v>
      </c>
      <c r="AD129" s="98">
        <v>2.5227142829</v>
      </c>
      <c r="AE129" s="98">
        <v>3.6342350417999998</v>
      </c>
      <c r="AF129" s="98">
        <v>1.5875002E-9</v>
      </c>
      <c r="AG129" s="99">
        <v>3.2677854025999999</v>
      </c>
      <c r="AH129" s="98">
        <v>2.7303857639000002</v>
      </c>
      <c r="AI129" s="98">
        <v>3.9109570444999999</v>
      </c>
      <c r="AJ129" s="98">
        <v>0.57003346980000003</v>
      </c>
      <c r="AK129" s="98">
        <v>0.47492811889999997</v>
      </c>
      <c r="AL129" s="98">
        <v>0.68418386649999996</v>
      </c>
      <c r="AM129" s="98">
        <v>0.1084961742</v>
      </c>
      <c r="AN129" s="98">
        <v>0.81752762020000003</v>
      </c>
      <c r="AO129" s="98">
        <v>0.63922399780000005</v>
      </c>
      <c r="AP129" s="98">
        <v>1.0455668311999999</v>
      </c>
      <c r="AQ129" s="98">
        <v>0.71151925839999997</v>
      </c>
      <c r="AR129" s="98">
        <v>0.95547826800000002</v>
      </c>
      <c r="AS129" s="98">
        <v>0.75057571000000001</v>
      </c>
      <c r="AT129" s="98">
        <v>1.2163179656000001</v>
      </c>
      <c r="AU129" s="96">
        <v>1</v>
      </c>
      <c r="AV129" s="96">
        <v>2</v>
      </c>
      <c r="AW129" s="96">
        <v>3</v>
      </c>
      <c r="AX129" s="96" t="s">
        <v>28</v>
      </c>
      <c r="AY129" s="96" t="s">
        <v>28</v>
      </c>
      <c r="AZ129" s="96" t="s">
        <v>28</v>
      </c>
      <c r="BA129" s="96" t="s">
        <v>28</v>
      </c>
      <c r="BB129" s="96" t="s">
        <v>28</v>
      </c>
      <c r="BC129" s="102" t="s">
        <v>198</v>
      </c>
      <c r="BD129" s="103">
        <v>25.6</v>
      </c>
      <c r="BE129" s="103">
        <v>27.2</v>
      </c>
      <c r="BF129" s="103">
        <v>23.8</v>
      </c>
      <c r="BQ129" s="52"/>
    </row>
    <row r="130" spans="1:104" x14ac:dyDescent="0.3">
      <c r="A130" s="10"/>
      <c r="B130" t="s">
        <v>55</v>
      </c>
      <c r="C130" s="96"/>
      <c r="D130" s="110"/>
      <c r="E130" s="111"/>
      <c r="F130" s="98"/>
      <c r="G130" s="98"/>
      <c r="H130" s="98"/>
      <c r="I130" s="99"/>
      <c r="J130" s="98"/>
      <c r="K130" s="98"/>
      <c r="L130" s="98"/>
      <c r="M130" s="98"/>
      <c r="N130" s="98"/>
      <c r="O130" s="110"/>
      <c r="P130" s="110"/>
      <c r="Q130" s="111"/>
      <c r="R130" s="98"/>
      <c r="S130" s="98"/>
      <c r="T130" s="98"/>
      <c r="U130" s="99"/>
      <c r="V130" s="98"/>
      <c r="W130" s="98"/>
      <c r="X130" s="98"/>
      <c r="Y130" s="98"/>
      <c r="Z130" s="98"/>
      <c r="AA130" s="110"/>
      <c r="AB130" s="110"/>
      <c r="AC130" s="111"/>
      <c r="AD130" s="98"/>
      <c r="AE130" s="98"/>
      <c r="AF130" s="98"/>
      <c r="AG130" s="99"/>
      <c r="AH130" s="98"/>
      <c r="AI130" s="98"/>
      <c r="AJ130" s="98"/>
      <c r="AK130" s="98"/>
      <c r="AL130" s="98"/>
      <c r="AM130" s="98">
        <v>0.96098935559999998</v>
      </c>
      <c r="AN130" s="98">
        <v>0.99141757009999998</v>
      </c>
      <c r="AO130" s="98">
        <v>0.70186678979999995</v>
      </c>
      <c r="AP130" s="98">
        <v>1.4004207248</v>
      </c>
      <c r="AQ130" s="98">
        <v>0.84053158839999997</v>
      </c>
      <c r="AR130" s="98">
        <v>1.038562005</v>
      </c>
      <c r="AS130" s="98">
        <v>0.71840410939999999</v>
      </c>
      <c r="AT130" s="98">
        <v>1.5013987588</v>
      </c>
      <c r="AU130" s="96">
        <v>1</v>
      </c>
      <c r="AV130" s="96">
        <v>2</v>
      </c>
      <c r="AW130" s="96">
        <v>3</v>
      </c>
      <c r="AX130" s="96" t="s">
        <v>28</v>
      </c>
      <c r="AY130" s="96" t="s">
        <v>28</v>
      </c>
      <c r="AZ130" s="96" t="s">
        <v>393</v>
      </c>
      <c r="BA130" s="96" t="s">
        <v>393</v>
      </c>
      <c r="BB130" s="96" t="s">
        <v>393</v>
      </c>
      <c r="BC130" s="102" t="s">
        <v>394</v>
      </c>
      <c r="BD130" s="103"/>
      <c r="BE130" s="103"/>
      <c r="BF130" s="103"/>
    </row>
    <row r="131" spans="1:104" x14ac:dyDescent="0.3">
      <c r="A131" s="10"/>
      <c r="B131" t="s">
        <v>59</v>
      </c>
      <c r="C131" s="96">
        <v>158</v>
      </c>
      <c r="D131" s="110">
        <v>341861</v>
      </c>
      <c r="E131" s="111">
        <v>4.6823374395000004</v>
      </c>
      <c r="F131" s="98">
        <v>3.9932559335</v>
      </c>
      <c r="G131" s="98">
        <v>5.4903277583000003</v>
      </c>
      <c r="H131" s="98">
        <v>6.5587169999999995E-4</v>
      </c>
      <c r="I131" s="99">
        <v>4.6217614761999997</v>
      </c>
      <c r="J131" s="98">
        <v>3.9544816942000001</v>
      </c>
      <c r="K131" s="98">
        <v>5.4016381398000002</v>
      </c>
      <c r="L131" s="98">
        <v>0.75824238860000004</v>
      </c>
      <c r="M131" s="98">
        <v>0.64665478649999997</v>
      </c>
      <c r="N131" s="98">
        <v>0.88908569439999996</v>
      </c>
      <c r="O131" s="110">
        <v>153</v>
      </c>
      <c r="P131" s="110">
        <v>383041</v>
      </c>
      <c r="Q131" s="111">
        <v>3.9999348293999999</v>
      </c>
      <c r="R131" s="98">
        <v>3.4028019175000002</v>
      </c>
      <c r="S131" s="98">
        <v>4.7018542445999998</v>
      </c>
      <c r="T131" s="98">
        <v>2.39703E-5</v>
      </c>
      <c r="U131" s="99">
        <v>3.9943504742</v>
      </c>
      <c r="V131" s="98">
        <v>3.4090282658</v>
      </c>
      <c r="W131" s="98">
        <v>4.6801711416999998</v>
      </c>
      <c r="X131" s="98">
        <v>0.70577119649999998</v>
      </c>
      <c r="Y131" s="98">
        <v>0.60040967739999995</v>
      </c>
      <c r="Z131" s="98">
        <v>0.8296218407</v>
      </c>
      <c r="AA131" s="110">
        <v>135</v>
      </c>
      <c r="AB131" s="110">
        <v>420870</v>
      </c>
      <c r="AC131" s="111">
        <v>3.1614951672</v>
      </c>
      <c r="AD131" s="98">
        <v>2.6626330014000001</v>
      </c>
      <c r="AE131" s="98">
        <v>3.7538225084999999</v>
      </c>
      <c r="AF131" s="98">
        <v>3.1796243E-9</v>
      </c>
      <c r="AG131" s="99">
        <v>3.2076413144</v>
      </c>
      <c r="AH131" s="98">
        <v>2.7097300907999999</v>
      </c>
      <c r="AI131" s="98">
        <v>3.7970434165000002</v>
      </c>
      <c r="AJ131" s="98">
        <v>0.59518549639999996</v>
      </c>
      <c r="AK131" s="98">
        <v>0.5012693238</v>
      </c>
      <c r="AL131" s="98">
        <v>0.70669749429999995</v>
      </c>
      <c r="AM131" s="98">
        <v>4.6362053899999998E-2</v>
      </c>
      <c r="AN131" s="98">
        <v>0.79038666930000001</v>
      </c>
      <c r="AO131" s="98">
        <v>0.62708488470000001</v>
      </c>
      <c r="AP131" s="98">
        <v>0.99621455120000002</v>
      </c>
      <c r="AQ131" s="98">
        <v>0.16491479270000001</v>
      </c>
      <c r="AR131" s="98">
        <v>0.85426026659999998</v>
      </c>
      <c r="AS131" s="98">
        <v>0.6839762989</v>
      </c>
      <c r="AT131" s="98">
        <v>1.0669384367000001</v>
      </c>
      <c r="AU131" s="96">
        <v>1</v>
      </c>
      <c r="AV131" s="96">
        <v>2</v>
      </c>
      <c r="AW131" s="96">
        <v>3</v>
      </c>
      <c r="AX131" s="96" t="s">
        <v>28</v>
      </c>
      <c r="AY131" s="96" t="s">
        <v>197</v>
      </c>
      <c r="AZ131" s="96" t="s">
        <v>28</v>
      </c>
      <c r="BA131" s="96" t="s">
        <v>28</v>
      </c>
      <c r="BB131" s="96" t="s">
        <v>28</v>
      </c>
      <c r="BC131" s="102" t="s">
        <v>201</v>
      </c>
      <c r="BD131" s="103">
        <v>31.6</v>
      </c>
      <c r="BE131" s="103">
        <v>30.6</v>
      </c>
      <c r="BF131" s="103">
        <v>27</v>
      </c>
      <c r="BQ131" s="52"/>
    </row>
    <row r="132" spans="1:104" x14ac:dyDescent="0.3">
      <c r="A132" s="10"/>
      <c r="B132" t="s">
        <v>56</v>
      </c>
      <c r="C132" s="96">
        <v>147</v>
      </c>
      <c r="D132" s="110">
        <v>283428</v>
      </c>
      <c r="E132" s="111">
        <v>4.6480822048999997</v>
      </c>
      <c r="F132" s="98">
        <v>3.9417489093000002</v>
      </c>
      <c r="G132" s="98">
        <v>5.4809853901999999</v>
      </c>
      <c r="H132" s="98">
        <v>7.2983870000000004E-4</v>
      </c>
      <c r="I132" s="99">
        <v>5.1865023921000004</v>
      </c>
      <c r="J132" s="98">
        <v>4.4123368728000001</v>
      </c>
      <c r="K132" s="98">
        <v>6.096498939</v>
      </c>
      <c r="L132" s="98">
        <v>0.75269520810000001</v>
      </c>
      <c r="M132" s="98">
        <v>0.63831390769999996</v>
      </c>
      <c r="N132" s="98">
        <v>0.88757282189999998</v>
      </c>
      <c r="O132" s="110">
        <v>158</v>
      </c>
      <c r="P132" s="110">
        <v>295588</v>
      </c>
      <c r="Q132" s="111">
        <v>4.7793243617999996</v>
      </c>
      <c r="R132" s="98">
        <v>4.0758378081000002</v>
      </c>
      <c r="S132" s="98">
        <v>5.6042321680000002</v>
      </c>
      <c r="T132" s="98">
        <v>3.5898112000000003E-2</v>
      </c>
      <c r="U132" s="99">
        <v>5.3452778867999999</v>
      </c>
      <c r="V132" s="98">
        <v>4.5735383927999997</v>
      </c>
      <c r="W132" s="98">
        <v>6.2472408085</v>
      </c>
      <c r="X132" s="98">
        <v>0.84329110770000004</v>
      </c>
      <c r="Y132" s="98">
        <v>0.7191639487</v>
      </c>
      <c r="Z132" s="98">
        <v>0.98884252149999996</v>
      </c>
      <c r="AA132" s="110">
        <v>129</v>
      </c>
      <c r="AB132" s="110">
        <v>309235</v>
      </c>
      <c r="AC132" s="111">
        <v>3.7240592176999998</v>
      </c>
      <c r="AD132" s="98">
        <v>3.1244625225</v>
      </c>
      <c r="AE132" s="98">
        <v>4.4387208862999996</v>
      </c>
      <c r="AF132" s="98">
        <v>7.3492399999999995E-5</v>
      </c>
      <c r="AG132" s="99">
        <v>4.1715847171</v>
      </c>
      <c r="AH132" s="98">
        <v>3.5104027870999999</v>
      </c>
      <c r="AI132" s="98">
        <v>4.9572998050999999</v>
      </c>
      <c r="AJ132" s="98">
        <v>0.70109423449999997</v>
      </c>
      <c r="AK132" s="98">
        <v>0.58821370240000004</v>
      </c>
      <c r="AL132" s="98">
        <v>0.83563698639999995</v>
      </c>
      <c r="AM132" s="98">
        <v>3.5517004300000002E-2</v>
      </c>
      <c r="AN132" s="98">
        <v>0.77920202429999996</v>
      </c>
      <c r="AO132" s="98">
        <v>0.61750638810000003</v>
      </c>
      <c r="AP132" s="98">
        <v>0.98323807900000004</v>
      </c>
      <c r="AQ132" s="98">
        <v>0.80802215190000004</v>
      </c>
      <c r="AR132" s="98">
        <v>1.028235765</v>
      </c>
      <c r="AS132" s="98">
        <v>0.82138722180000001</v>
      </c>
      <c r="AT132" s="98">
        <v>1.2871746242</v>
      </c>
      <c r="AU132" s="96">
        <v>1</v>
      </c>
      <c r="AV132" s="96" t="s">
        <v>28</v>
      </c>
      <c r="AW132" s="96">
        <v>3</v>
      </c>
      <c r="AX132" s="96" t="s">
        <v>28</v>
      </c>
      <c r="AY132" s="96" t="s">
        <v>197</v>
      </c>
      <c r="AZ132" s="96" t="s">
        <v>28</v>
      </c>
      <c r="BA132" s="96" t="s">
        <v>28</v>
      </c>
      <c r="BB132" s="96" t="s">
        <v>28</v>
      </c>
      <c r="BC132" s="102" t="s">
        <v>426</v>
      </c>
      <c r="BD132" s="103">
        <v>29.4</v>
      </c>
      <c r="BE132" s="103">
        <v>31.6</v>
      </c>
      <c r="BF132" s="103">
        <v>25.8</v>
      </c>
      <c r="BQ132" s="52"/>
      <c r="CC132" s="4"/>
    </row>
    <row r="133" spans="1:104" x14ac:dyDescent="0.3">
      <c r="A133" s="10"/>
      <c r="B133" t="s">
        <v>57</v>
      </c>
      <c r="C133" s="96">
        <v>222</v>
      </c>
      <c r="D133" s="110">
        <v>484782</v>
      </c>
      <c r="E133" s="111">
        <v>4.5238960283000003</v>
      </c>
      <c r="F133" s="98">
        <v>3.9510140522000001</v>
      </c>
      <c r="G133" s="98">
        <v>5.1798437070999999</v>
      </c>
      <c r="H133" s="98">
        <v>6.6578864E-6</v>
      </c>
      <c r="I133" s="99">
        <v>4.5793779472000002</v>
      </c>
      <c r="J133" s="98">
        <v>4.0149263354000002</v>
      </c>
      <c r="K133" s="98">
        <v>5.2231848436000003</v>
      </c>
      <c r="L133" s="98">
        <v>0.73258490539999999</v>
      </c>
      <c r="M133" s="98">
        <v>0.63981427459999995</v>
      </c>
      <c r="N133" s="98">
        <v>0.83880692410000002</v>
      </c>
      <c r="O133" s="110">
        <v>224</v>
      </c>
      <c r="P133" s="110">
        <v>500591</v>
      </c>
      <c r="Q133" s="111">
        <v>4.2726951489999996</v>
      </c>
      <c r="R133" s="98">
        <v>3.7337036081999999</v>
      </c>
      <c r="S133" s="98">
        <v>4.8894946551</v>
      </c>
      <c r="T133" s="98">
        <v>4.0237900000000003E-5</v>
      </c>
      <c r="U133" s="99">
        <v>4.4747108917</v>
      </c>
      <c r="V133" s="98">
        <v>3.9254702080000001</v>
      </c>
      <c r="W133" s="98">
        <v>5.1007997776999998</v>
      </c>
      <c r="X133" s="98">
        <v>0.75389857490000001</v>
      </c>
      <c r="Y133" s="98">
        <v>0.65879584920000001</v>
      </c>
      <c r="Z133" s="98">
        <v>0.86273017939999996</v>
      </c>
      <c r="AA133" s="110">
        <v>217</v>
      </c>
      <c r="AB133" s="110">
        <v>525629</v>
      </c>
      <c r="AC133" s="111">
        <v>3.8709594782000001</v>
      </c>
      <c r="AD133" s="98">
        <v>3.3757389471999999</v>
      </c>
      <c r="AE133" s="98">
        <v>4.4388288065000001</v>
      </c>
      <c r="AF133" s="98">
        <v>5.8824967000000003E-6</v>
      </c>
      <c r="AG133" s="99">
        <v>4.1283871324000003</v>
      </c>
      <c r="AH133" s="98">
        <v>3.6140744088000001</v>
      </c>
      <c r="AI133" s="98">
        <v>4.7158908165</v>
      </c>
      <c r="AJ133" s="98">
        <v>0.72874978980000005</v>
      </c>
      <c r="AK133" s="98">
        <v>0.63551919420000003</v>
      </c>
      <c r="AL133" s="98">
        <v>0.8356573035</v>
      </c>
      <c r="AM133" s="98">
        <v>0.29990658250000002</v>
      </c>
      <c r="AN133" s="98">
        <v>0.905976051</v>
      </c>
      <c r="AO133" s="98">
        <v>0.75168740180000004</v>
      </c>
      <c r="AP133" s="98">
        <v>1.0919334327000001</v>
      </c>
      <c r="AQ133" s="98">
        <v>0.54636617320000003</v>
      </c>
      <c r="AR133" s="98">
        <v>0.94447244640000005</v>
      </c>
      <c r="AS133" s="98">
        <v>0.78446637149999998</v>
      </c>
      <c r="AT133" s="98">
        <v>1.1371146481000001</v>
      </c>
      <c r="AU133" s="96">
        <v>1</v>
      </c>
      <c r="AV133" s="96">
        <v>2</v>
      </c>
      <c r="AW133" s="96">
        <v>3</v>
      </c>
      <c r="AX133" s="96" t="s">
        <v>28</v>
      </c>
      <c r="AY133" s="96" t="s">
        <v>28</v>
      </c>
      <c r="AZ133" s="96" t="s">
        <v>28</v>
      </c>
      <c r="BA133" s="96" t="s">
        <v>28</v>
      </c>
      <c r="BB133" s="96" t="s">
        <v>28</v>
      </c>
      <c r="BC133" s="102" t="s">
        <v>198</v>
      </c>
      <c r="BD133" s="103">
        <v>44.4</v>
      </c>
      <c r="BE133" s="103">
        <v>44.8</v>
      </c>
      <c r="BF133" s="103">
        <v>43.4</v>
      </c>
    </row>
    <row r="134" spans="1:104" x14ac:dyDescent="0.3">
      <c r="A134" s="10"/>
      <c r="B134" t="s">
        <v>60</v>
      </c>
      <c r="C134" s="96">
        <v>82</v>
      </c>
      <c r="D134" s="110">
        <v>171606</v>
      </c>
      <c r="E134" s="111">
        <v>5.5136902682000004</v>
      </c>
      <c r="F134" s="98">
        <v>4.4300197132000001</v>
      </c>
      <c r="G134" s="98">
        <v>6.8624481021000001</v>
      </c>
      <c r="H134" s="98">
        <v>0.3101457306</v>
      </c>
      <c r="I134" s="99">
        <v>4.7783877020999999</v>
      </c>
      <c r="J134" s="98">
        <v>3.8484149988</v>
      </c>
      <c r="K134" s="98">
        <v>5.9330890868999999</v>
      </c>
      <c r="L134" s="98">
        <v>0.89286894269999995</v>
      </c>
      <c r="M134" s="98">
        <v>0.71738288250000004</v>
      </c>
      <c r="N134" s="98">
        <v>1.1112823687</v>
      </c>
      <c r="O134" s="110">
        <v>79</v>
      </c>
      <c r="P134" s="110">
        <v>182706</v>
      </c>
      <c r="Q134" s="111">
        <v>4.8312229351999996</v>
      </c>
      <c r="R134" s="98">
        <v>3.8660231646000001</v>
      </c>
      <c r="S134" s="98">
        <v>6.0373965845999997</v>
      </c>
      <c r="T134" s="98">
        <v>0.16034594560000001</v>
      </c>
      <c r="U134" s="99">
        <v>4.3238864624</v>
      </c>
      <c r="V134" s="98">
        <v>3.4682199004999998</v>
      </c>
      <c r="W134" s="98">
        <v>5.3906599569999996</v>
      </c>
      <c r="X134" s="98">
        <v>0.85244838649999999</v>
      </c>
      <c r="Y134" s="98">
        <v>0.68214306250000001</v>
      </c>
      <c r="Z134" s="98">
        <v>1.0652725088999999</v>
      </c>
      <c r="AA134" s="110">
        <v>63</v>
      </c>
      <c r="AB134" s="110">
        <v>190790</v>
      </c>
      <c r="AC134" s="111">
        <v>3.5483757378999998</v>
      </c>
      <c r="AD134" s="98">
        <v>2.7660622544</v>
      </c>
      <c r="AE134" s="98">
        <v>4.5519475772</v>
      </c>
      <c r="AF134" s="98">
        <v>1.4996001000000001E-3</v>
      </c>
      <c r="AG134" s="99">
        <v>3.3020598564000001</v>
      </c>
      <c r="AH134" s="98">
        <v>2.5795480809</v>
      </c>
      <c r="AI134" s="98">
        <v>4.2269416787000003</v>
      </c>
      <c r="AJ134" s="98">
        <v>0.66801992830000001</v>
      </c>
      <c r="AK134" s="98">
        <v>0.52074099399999996</v>
      </c>
      <c r="AL134" s="98">
        <v>0.85695312980000005</v>
      </c>
      <c r="AM134" s="98">
        <v>6.7700605900000002E-2</v>
      </c>
      <c r="AN134" s="98">
        <v>0.73446739790000004</v>
      </c>
      <c r="AO134" s="98">
        <v>0.52746112919999999</v>
      </c>
      <c r="AP134" s="98">
        <v>1.0227149047999999</v>
      </c>
      <c r="AQ134" s="98">
        <v>0.40196122140000001</v>
      </c>
      <c r="AR134" s="98">
        <v>0.87622312830000004</v>
      </c>
      <c r="AS134" s="98">
        <v>0.64330721000000002</v>
      </c>
      <c r="AT134" s="98">
        <v>1.1934686238000001</v>
      </c>
      <c r="AU134" s="96" t="s">
        <v>28</v>
      </c>
      <c r="AV134" s="96" t="s">
        <v>28</v>
      </c>
      <c r="AW134" s="96">
        <v>3</v>
      </c>
      <c r="AX134" s="96" t="s">
        <v>28</v>
      </c>
      <c r="AY134" s="96" t="s">
        <v>28</v>
      </c>
      <c r="AZ134" s="96" t="s">
        <v>28</v>
      </c>
      <c r="BA134" s="96" t="s">
        <v>28</v>
      </c>
      <c r="BB134" s="96" t="s">
        <v>28</v>
      </c>
      <c r="BC134" s="102">
        <v>-3</v>
      </c>
      <c r="BD134" s="103">
        <v>16.399999999999999</v>
      </c>
      <c r="BE134" s="103">
        <v>15.8</v>
      </c>
      <c r="BF134" s="103">
        <v>12.6</v>
      </c>
    </row>
    <row r="135" spans="1:104" x14ac:dyDescent="0.3">
      <c r="A135" s="10"/>
      <c r="B135" t="s">
        <v>58</v>
      </c>
      <c r="C135" s="96">
        <v>171</v>
      </c>
      <c r="D135" s="110">
        <v>295125</v>
      </c>
      <c r="E135" s="111">
        <v>5.1944607844000004</v>
      </c>
      <c r="F135" s="98">
        <v>4.4561902932999997</v>
      </c>
      <c r="G135" s="98">
        <v>6.0550427752999996</v>
      </c>
      <c r="H135" s="98">
        <v>2.7015143299999999E-2</v>
      </c>
      <c r="I135" s="99">
        <v>5.7941550190999997</v>
      </c>
      <c r="J135" s="98">
        <v>4.9876629937999999</v>
      </c>
      <c r="K135" s="98">
        <v>6.7310546896999996</v>
      </c>
      <c r="L135" s="98">
        <v>0.84117396570000003</v>
      </c>
      <c r="M135" s="98">
        <v>0.72162086049999996</v>
      </c>
      <c r="N135" s="98">
        <v>0.98053379460000001</v>
      </c>
      <c r="O135" s="110">
        <v>161</v>
      </c>
      <c r="P135" s="110">
        <v>303672</v>
      </c>
      <c r="Q135" s="111">
        <v>4.6896364064</v>
      </c>
      <c r="R135" s="98">
        <v>4.0050693423999997</v>
      </c>
      <c r="S135" s="98">
        <v>5.4912131960000004</v>
      </c>
      <c r="T135" s="98">
        <v>1.8653627799999999E-2</v>
      </c>
      <c r="U135" s="99">
        <v>5.3017729655999997</v>
      </c>
      <c r="V135" s="98">
        <v>4.5429404800000004</v>
      </c>
      <c r="W135" s="98">
        <v>6.1873574400000004</v>
      </c>
      <c r="X135" s="98">
        <v>0.82746605600000001</v>
      </c>
      <c r="Y135" s="98">
        <v>0.70667715909999995</v>
      </c>
      <c r="Z135" s="98">
        <v>0.96890081279999996</v>
      </c>
      <c r="AA135" s="110">
        <v>170</v>
      </c>
      <c r="AB135" s="110">
        <v>314489</v>
      </c>
      <c r="AC135" s="111">
        <v>4.7520659469000002</v>
      </c>
      <c r="AD135" s="98">
        <v>4.0748554932000003</v>
      </c>
      <c r="AE135" s="98">
        <v>5.5418237043999996</v>
      </c>
      <c r="AF135" s="98">
        <v>0.1557575246</v>
      </c>
      <c r="AG135" s="99">
        <v>5.4055944722999998</v>
      </c>
      <c r="AH135" s="98">
        <v>4.6511386244999997</v>
      </c>
      <c r="AI135" s="98">
        <v>6.2824297356000001</v>
      </c>
      <c r="AJ135" s="98">
        <v>0.89462756700000001</v>
      </c>
      <c r="AK135" s="98">
        <v>0.76713540940000002</v>
      </c>
      <c r="AL135" s="98">
        <v>1.043307966</v>
      </c>
      <c r="AM135" s="98">
        <v>0.90428300589999999</v>
      </c>
      <c r="AN135" s="98">
        <v>1.0133122347000001</v>
      </c>
      <c r="AO135" s="98">
        <v>0.8168364132</v>
      </c>
      <c r="AP135" s="98">
        <v>1.2570469048999999</v>
      </c>
      <c r="AQ135" s="98">
        <v>0.35185643259999999</v>
      </c>
      <c r="AR135" s="98">
        <v>0.90281486389999999</v>
      </c>
      <c r="AS135" s="98">
        <v>0.72798669490000001</v>
      </c>
      <c r="AT135" s="98">
        <v>1.1196285374999999</v>
      </c>
      <c r="AU135" s="96" t="s">
        <v>28</v>
      </c>
      <c r="AV135" s="96" t="s">
        <v>28</v>
      </c>
      <c r="AW135" s="96" t="s">
        <v>28</v>
      </c>
      <c r="AX135" s="96" t="s">
        <v>28</v>
      </c>
      <c r="AY135" s="96" t="s">
        <v>28</v>
      </c>
      <c r="AZ135" s="96" t="s">
        <v>28</v>
      </c>
      <c r="BA135" s="96" t="s">
        <v>28</v>
      </c>
      <c r="BB135" s="96" t="s">
        <v>28</v>
      </c>
      <c r="BC135" s="102" t="s">
        <v>28</v>
      </c>
      <c r="BD135" s="103">
        <v>34.200000000000003</v>
      </c>
      <c r="BE135" s="103">
        <v>32.200000000000003</v>
      </c>
      <c r="BF135" s="103">
        <v>34</v>
      </c>
    </row>
    <row r="136" spans="1:104" x14ac:dyDescent="0.3">
      <c r="A136" s="10"/>
      <c r="B136" t="s">
        <v>61</v>
      </c>
      <c r="C136" s="96">
        <v>336</v>
      </c>
      <c r="D136" s="110">
        <v>365989</v>
      </c>
      <c r="E136" s="111">
        <v>9.5105285221999996</v>
      </c>
      <c r="F136" s="98">
        <v>8.5056418230999995</v>
      </c>
      <c r="G136" s="98">
        <v>10.634136100999999</v>
      </c>
      <c r="H136" s="98">
        <v>3.466698E-14</v>
      </c>
      <c r="I136" s="99">
        <v>9.1806037885999991</v>
      </c>
      <c r="J136" s="98">
        <v>8.2496285346999993</v>
      </c>
      <c r="K136" s="98">
        <v>10.216640127</v>
      </c>
      <c r="L136" s="98">
        <v>1.5401038385000001</v>
      </c>
      <c r="M136" s="98">
        <v>1.3773757778</v>
      </c>
      <c r="N136" s="98">
        <v>1.7220571696</v>
      </c>
      <c r="O136" s="110">
        <v>313</v>
      </c>
      <c r="P136" s="110">
        <v>383558</v>
      </c>
      <c r="Q136" s="111">
        <v>8.5488011893000007</v>
      </c>
      <c r="R136" s="98">
        <v>7.6171390621999997</v>
      </c>
      <c r="S136" s="98">
        <v>9.5944161156999996</v>
      </c>
      <c r="T136" s="98">
        <v>2.912514E-12</v>
      </c>
      <c r="U136" s="99">
        <v>8.1604346670000005</v>
      </c>
      <c r="V136" s="98">
        <v>7.3046689154999997</v>
      </c>
      <c r="W136" s="98">
        <v>9.1164561632000005</v>
      </c>
      <c r="X136" s="98">
        <v>1.5083989868000001</v>
      </c>
      <c r="Y136" s="98">
        <v>1.3440112349</v>
      </c>
      <c r="Z136" s="98">
        <v>1.6928932171</v>
      </c>
      <c r="AA136" s="110">
        <v>300</v>
      </c>
      <c r="AB136" s="110">
        <v>370002</v>
      </c>
      <c r="AC136" s="111">
        <v>8.3702818553</v>
      </c>
      <c r="AD136" s="98">
        <v>7.4410111948999997</v>
      </c>
      <c r="AE136" s="98">
        <v>9.4156044793000007</v>
      </c>
      <c r="AF136" s="98">
        <v>3.6191769999999998E-14</v>
      </c>
      <c r="AG136" s="99">
        <v>8.1080642807000007</v>
      </c>
      <c r="AH136" s="98">
        <v>7.2405747109999998</v>
      </c>
      <c r="AI136" s="98">
        <v>9.0794873341999995</v>
      </c>
      <c r="AJ136" s="98">
        <v>1.5757956592</v>
      </c>
      <c r="AK136" s="98">
        <v>1.4008504544</v>
      </c>
      <c r="AL136" s="98">
        <v>1.7725888953</v>
      </c>
      <c r="AM136" s="98">
        <v>0.79395393110000001</v>
      </c>
      <c r="AN136" s="98">
        <v>0.97911761779999995</v>
      </c>
      <c r="AO136" s="98">
        <v>0.83571304970000004</v>
      </c>
      <c r="AP136" s="98">
        <v>1.1471297591</v>
      </c>
      <c r="AQ136" s="98">
        <v>0.1747671301</v>
      </c>
      <c r="AR136" s="98">
        <v>0.89887761440000002</v>
      </c>
      <c r="AS136" s="98">
        <v>0.77060319740000005</v>
      </c>
      <c r="AT136" s="98">
        <v>1.0485045589999999</v>
      </c>
      <c r="AU136" s="96">
        <v>1</v>
      </c>
      <c r="AV136" s="96">
        <v>2</v>
      </c>
      <c r="AW136" s="96">
        <v>3</v>
      </c>
      <c r="AX136" s="96" t="s">
        <v>28</v>
      </c>
      <c r="AY136" s="96" t="s">
        <v>28</v>
      </c>
      <c r="AZ136" s="96" t="s">
        <v>28</v>
      </c>
      <c r="BA136" s="96" t="s">
        <v>28</v>
      </c>
      <c r="BB136" s="96" t="s">
        <v>28</v>
      </c>
      <c r="BC136" s="102" t="s">
        <v>198</v>
      </c>
      <c r="BD136" s="103">
        <v>67.2</v>
      </c>
      <c r="BE136" s="103">
        <v>62.6</v>
      </c>
      <c r="BF136" s="103">
        <v>60</v>
      </c>
    </row>
    <row r="137" spans="1:104" x14ac:dyDescent="0.3">
      <c r="A137" s="10"/>
      <c r="B137" t="s">
        <v>62</v>
      </c>
      <c r="C137" s="96">
        <v>242</v>
      </c>
      <c r="D137" s="110">
        <v>222025</v>
      </c>
      <c r="E137" s="111">
        <v>12.017678655999999</v>
      </c>
      <c r="F137" s="98">
        <v>10.552385963000001</v>
      </c>
      <c r="G137" s="98">
        <v>13.686440277999999</v>
      </c>
      <c r="H137" s="98">
        <v>1.054504E-23</v>
      </c>
      <c r="I137" s="99">
        <v>10.899673460000001</v>
      </c>
      <c r="J137" s="98">
        <v>9.6093979644999994</v>
      </c>
      <c r="K137" s="98">
        <v>12.363197151</v>
      </c>
      <c r="L137" s="98">
        <v>1.9461035193</v>
      </c>
      <c r="M137" s="98">
        <v>1.7088188200000001</v>
      </c>
      <c r="N137" s="98">
        <v>2.2163373106000002</v>
      </c>
      <c r="O137" s="110">
        <v>224</v>
      </c>
      <c r="P137" s="110">
        <v>242255</v>
      </c>
      <c r="Q137" s="111">
        <v>10.368338071</v>
      </c>
      <c r="R137" s="98">
        <v>9.0601783293999993</v>
      </c>
      <c r="S137" s="98">
        <v>11.865377307999999</v>
      </c>
      <c r="T137" s="98">
        <v>1.666722E-18</v>
      </c>
      <c r="U137" s="99">
        <v>9.2464551815</v>
      </c>
      <c r="V137" s="98">
        <v>8.1115149610999993</v>
      </c>
      <c r="W137" s="98">
        <v>10.540193026000001</v>
      </c>
      <c r="X137" s="98">
        <v>1.829448398</v>
      </c>
      <c r="Y137" s="98">
        <v>1.5986292708000001</v>
      </c>
      <c r="Z137" s="98">
        <v>2.0935944949</v>
      </c>
      <c r="AA137" s="110">
        <v>257</v>
      </c>
      <c r="AB137" s="110">
        <v>241416</v>
      </c>
      <c r="AC137" s="111">
        <v>11.704482716999999</v>
      </c>
      <c r="AD137" s="98">
        <v>10.314077634</v>
      </c>
      <c r="AE137" s="98">
        <v>13.282323494</v>
      </c>
      <c r="AF137" s="98">
        <v>1.7990619999999999E-34</v>
      </c>
      <c r="AG137" s="99">
        <v>10.645524737000001</v>
      </c>
      <c r="AH137" s="98">
        <v>9.4204268159000009</v>
      </c>
      <c r="AI137" s="98">
        <v>12.029942926</v>
      </c>
      <c r="AJ137" s="98">
        <v>2.2034948615999999</v>
      </c>
      <c r="AK137" s="98">
        <v>1.941736138</v>
      </c>
      <c r="AL137" s="98">
        <v>2.5005403721000001</v>
      </c>
      <c r="AM137" s="98">
        <v>0.18483181379999999</v>
      </c>
      <c r="AN137" s="98">
        <v>1.1288677738999999</v>
      </c>
      <c r="AO137" s="98">
        <v>0.94369707290000004</v>
      </c>
      <c r="AP137" s="98">
        <v>1.3503723678999999</v>
      </c>
      <c r="AQ137" s="98">
        <v>0.11135928069999999</v>
      </c>
      <c r="AR137" s="98">
        <v>0.86275714039999996</v>
      </c>
      <c r="AS137" s="98">
        <v>0.71939009779999996</v>
      </c>
      <c r="AT137" s="98">
        <v>1.0346957590000001</v>
      </c>
      <c r="AU137" s="96">
        <v>1</v>
      </c>
      <c r="AV137" s="96">
        <v>2</v>
      </c>
      <c r="AW137" s="96">
        <v>3</v>
      </c>
      <c r="AX137" s="96" t="s">
        <v>28</v>
      </c>
      <c r="AY137" s="96" t="s">
        <v>28</v>
      </c>
      <c r="AZ137" s="96" t="s">
        <v>28</v>
      </c>
      <c r="BA137" s="96" t="s">
        <v>28</v>
      </c>
      <c r="BB137" s="96" t="s">
        <v>28</v>
      </c>
      <c r="BC137" s="102" t="s">
        <v>198</v>
      </c>
      <c r="BD137" s="103">
        <v>48.4</v>
      </c>
      <c r="BE137" s="103">
        <v>44.8</v>
      </c>
      <c r="BF137" s="103">
        <v>51.4</v>
      </c>
      <c r="CO137" s="4"/>
    </row>
    <row r="138" spans="1:104" x14ac:dyDescent="0.3">
      <c r="A138" s="10"/>
      <c r="B138" t="s">
        <v>141</v>
      </c>
      <c r="C138" s="96">
        <v>1934</v>
      </c>
      <c r="D138" s="110">
        <v>3530347</v>
      </c>
      <c r="E138" s="111">
        <v>5.0172506351999999</v>
      </c>
      <c r="F138" s="98">
        <v>4.7225608899999996</v>
      </c>
      <c r="G138" s="98">
        <v>5.3303291418000001</v>
      </c>
      <c r="H138" s="98">
        <v>1.76579E-11</v>
      </c>
      <c r="I138" s="99">
        <v>5.4782150310000004</v>
      </c>
      <c r="J138" s="98">
        <v>5.2394244848999998</v>
      </c>
      <c r="K138" s="98">
        <v>5.7278886281999997</v>
      </c>
      <c r="L138" s="98">
        <v>0.81247713460000004</v>
      </c>
      <c r="M138" s="98">
        <v>0.76475604239999995</v>
      </c>
      <c r="N138" s="98">
        <v>0.86317604250000002</v>
      </c>
      <c r="O138" s="110">
        <v>1949</v>
      </c>
      <c r="P138" s="110">
        <v>3818027</v>
      </c>
      <c r="Q138" s="111">
        <v>4.7180599993000003</v>
      </c>
      <c r="R138" s="98">
        <v>4.4463957237000002</v>
      </c>
      <c r="S138" s="98">
        <v>5.0063223204999998</v>
      </c>
      <c r="T138" s="98">
        <v>1.3659038E-9</v>
      </c>
      <c r="U138" s="99">
        <v>5.1047307942</v>
      </c>
      <c r="V138" s="98">
        <v>4.8830590956000002</v>
      </c>
      <c r="W138" s="98">
        <v>5.3364655169999997</v>
      </c>
      <c r="X138" s="98">
        <v>0.83248127599999999</v>
      </c>
      <c r="Y138" s="98">
        <v>0.78454728979999999</v>
      </c>
      <c r="Z138" s="98">
        <v>0.88334391550000002</v>
      </c>
      <c r="AA138" s="110">
        <v>1901</v>
      </c>
      <c r="AB138" s="110">
        <v>3995274</v>
      </c>
      <c r="AC138" s="111">
        <v>4.2275655333</v>
      </c>
      <c r="AD138" s="98">
        <v>3.9787247818</v>
      </c>
      <c r="AE138" s="98">
        <v>4.4919694924</v>
      </c>
      <c r="AF138" s="98">
        <v>1.6317679999999999E-13</v>
      </c>
      <c r="AG138" s="99">
        <v>4.7581217208000002</v>
      </c>
      <c r="AH138" s="98">
        <v>4.5489669556000001</v>
      </c>
      <c r="AI138" s="98">
        <v>4.9768931125</v>
      </c>
      <c r="AJ138" s="98">
        <v>0.79588471829999996</v>
      </c>
      <c r="AK138" s="98">
        <v>0.74903776820000001</v>
      </c>
      <c r="AL138" s="98">
        <v>0.84566160970000004</v>
      </c>
      <c r="AM138" s="98">
        <v>2.6732380000000001E-3</v>
      </c>
      <c r="AN138" s="98">
        <v>0.89603895119999999</v>
      </c>
      <c r="AO138" s="98">
        <v>0.83408871520000005</v>
      </c>
      <c r="AP138" s="98">
        <v>0.96259041440000004</v>
      </c>
      <c r="AQ138" s="98">
        <v>9.2223921099999995E-2</v>
      </c>
      <c r="AR138" s="98">
        <v>0.94036761219999998</v>
      </c>
      <c r="AS138" s="98">
        <v>0.87541799499999995</v>
      </c>
      <c r="AT138" s="98">
        <v>1.0101360161999999</v>
      </c>
      <c r="AU138" s="96">
        <v>1</v>
      </c>
      <c r="AV138" s="96">
        <v>2</v>
      </c>
      <c r="AW138" s="96">
        <v>3</v>
      </c>
      <c r="AX138" s="96" t="s">
        <v>28</v>
      </c>
      <c r="AY138" s="96" t="s">
        <v>197</v>
      </c>
      <c r="AZ138" s="96" t="s">
        <v>28</v>
      </c>
      <c r="BA138" s="96" t="s">
        <v>28</v>
      </c>
      <c r="BB138" s="96" t="s">
        <v>28</v>
      </c>
      <c r="BC138" s="102" t="s">
        <v>201</v>
      </c>
      <c r="BD138" s="103">
        <v>386.8</v>
      </c>
      <c r="BE138" s="103">
        <v>389.8</v>
      </c>
      <c r="BF138" s="103">
        <v>380.2</v>
      </c>
      <c r="BQ138" s="52"/>
      <c r="CZ138" s="4"/>
    </row>
    <row r="139" spans="1:104" s="3" customFormat="1" x14ac:dyDescent="0.3">
      <c r="A139" s="10" t="s">
        <v>204</v>
      </c>
      <c r="B139" s="3" t="s">
        <v>110</v>
      </c>
      <c r="C139" s="107">
        <v>85</v>
      </c>
      <c r="D139" s="108">
        <v>32762</v>
      </c>
      <c r="E139" s="106">
        <v>21.302815679999998</v>
      </c>
      <c r="F139" s="104">
        <v>14.238033679000001</v>
      </c>
      <c r="G139" s="104">
        <v>31.873077850000001</v>
      </c>
      <c r="H139" s="104">
        <v>4.4255474999999999E-9</v>
      </c>
      <c r="I139" s="109">
        <v>25.944692021000002</v>
      </c>
      <c r="J139" s="104">
        <v>20.976003630000001</v>
      </c>
      <c r="K139" s="104">
        <v>32.090337890999997</v>
      </c>
      <c r="L139" s="104">
        <v>3.3407958869000001</v>
      </c>
      <c r="M139" s="104">
        <v>2.2328674794999999</v>
      </c>
      <c r="N139" s="104">
        <v>4.9984682299000003</v>
      </c>
      <c r="O139" s="108">
        <v>87</v>
      </c>
      <c r="P139" s="108">
        <v>32858</v>
      </c>
      <c r="Q139" s="106">
        <v>20.736818240000002</v>
      </c>
      <c r="R139" s="104">
        <v>13.88485309</v>
      </c>
      <c r="S139" s="104">
        <v>30.970124633000001</v>
      </c>
      <c r="T139" s="104">
        <v>1.037687E-9</v>
      </c>
      <c r="U139" s="109">
        <v>26.477570149999998</v>
      </c>
      <c r="V139" s="104">
        <v>21.459507121000001</v>
      </c>
      <c r="W139" s="104">
        <v>32.669050464000001</v>
      </c>
      <c r="X139" s="104">
        <v>3.4872007331999999</v>
      </c>
      <c r="Y139" s="104">
        <v>2.3349420974999999</v>
      </c>
      <c r="Z139" s="104">
        <v>5.208081591</v>
      </c>
      <c r="AA139" s="108">
        <v>82</v>
      </c>
      <c r="AB139" s="108">
        <v>29910</v>
      </c>
      <c r="AC139" s="106">
        <v>22.592848859</v>
      </c>
      <c r="AD139" s="104">
        <v>14.971223029000001</v>
      </c>
      <c r="AE139" s="104">
        <v>34.094530456000001</v>
      </c>
      <c r="AF139" s="104">
        <v>5.374054E-12</v>
      </c>
      <c r="AG139" s="109">
        <v>27.415580074000001</v>
      </c>
      <c r="AH139" s="104">
        <v>22.079943306000001</v>
      </c>
      <c r="AI139" s="104">
        <v>34.040577927999998</v>
      </c>
      <c r="AJ139" s="104">
        <v>4.2533469930000001</v>
      </c>
      <c r="AK139" s="104">
        <v>2.8184938895</v>
      </c>
      <c r="AL139" s="104">
        <v>6.4186623609</v>
      </c>
      <c r="AM139" s="104">
        <v>0.72740140210000004</v>
      </c>
      <c r="AN139" s="104">
        <v>1.0895041176</v>
      </c>
      <c r="AO139" s="104">
        <v>0.67282841569999996</v>
      </c>
      <c r="AP139" s="104">
        <v>1.7642227864</v>
      </c>
      <c r="AQ139" s="104">
        <v>0.91127943069999995</v>
      </c>
      <c r="AR139" s="104">
        <v>0.97343086239999999</v>
      </c>
      <c r="AS139" s="104">
        <v>0.6061665758</v>
      </c>
      <c r="AT139" s="104">
        <v>1.5632132846</v>
      </c>
      <c r="AU139" s="107">
        <v>1</v>
      </c>
      <c r="AV139" s="107">
        <v>2</v>
      </c>
      <c r="AW139" s="107">
        <v>3</v>
      </c>
      <c r="AX139" s="107" t="s">
        <v>28</v>
      </c>
      <c r="AY139" s="107" t="s">
        <v>28</v>
      </c>
      <c r="AZ139" s="107" t="s">
        <v>28</v>
      </c>
      <c r="BA139" s="107" t="s">
        <v>28</v>
      </c>
      <c r="BB139" s="107" t="s">
        <v>28</v>
      </c>
      <c r="BC139" s="100" t="s">
        <v>198</v>
      </c>
      <c r="BD139" s="101">
        <v>17</v>
      </c>
      <c r="BE139" s="101">
        <v>17.399999999999999</v>
      </c>
      <c r="BF139" s="101">
        <v>16.399999999999999</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S63" sqref="S63"/>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40" width="8.88671875" customWidth="1"/>
    <col min="41" max="41" width="12" bestFit="1" customWidth="1"/>
    <col min="42" max="47" width="8.88671875" customWidth="1"/>
    <col min="48" max="48" width="26" bestFit="1" customWidth="1"/>
    <col min="49" max="49" width="12" bestFit="1" customWidth="1"/>
    <col min="50" max="50" width="13.5546875" bestFit="1" customWidth="1"/>
    <col min="51" max="51" width="14.109375" bestFit="1" customWidth="1"/>
    <col min="52" max="52" width="12.109375" bestFit="1" customWidth="1"/>
    <col min="53" max="53" width="27.33203125" bestFit="1" customWidth="1"/>
    <col min="54" max="56" width="12" bestFit="1" customWidth="1"/>
    <col min="57" max="57" width="12.33203125" bestFit="1" customWidth="1"/>
    <col min="58" max="58" width="27.33203125" bestFit="1" customWidth="1"/>
    <col min="59" max="61" width="12" bestFit="1" customWidth="1"/>
    <col min="62" max="62" width="12.33203125" bestFit="1" customWidth="1"/>
    <col min="63" max="65" width="8.88671875" customWidth="1"/>
    <col min="68" max="70" width="12.33203125" customWidth="1"/>
    <col min="75" max="77" width="16.109375" bestFit="1"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460</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457</v>
      </c>
      <c r="D6" s="6"/>
      <c r="U6"/>
      <c r="AL6"/>
      <c r="BN6" s="6"/>
      <c r="BO6" s="6"/>
      <c r="BP6" s="6"/>
      <c r="BQ6" s="6"/>
      <c r="BR6" s="12"/>
      <c r="BS6" s="12"/>
      <c r="BT6" s="12"/>
      <c r="BU6" s="12"/>
    </row>
    <row r="7" spans="1:77" x14ac:dyDescent="0.3">
      <c r="A7" s="9" t="s">
        <v>37</v>
      </c>
      <c r="B7" s="96" t="s">
        <v>1</v>
      </c>
      <c r="C7" s="96" t="s">
        <v>2</v>
      </c>
      <c r="D7" s="97" t="s">
        <v>3</v>
      </c>
      <c r="E7" s="98" t="s">
        <v>4</v>
      </c>
      <c r="F7" s="98" t="s">
        <v>5</v>
      </c>
      <c r="G7" s="98" t="s">
        <v>6</v>
      </c>
      <c r="H7" s="99" t="s">
        <v>7</v>
      </c>
      <c r="I7" s="98" t="s">
        <v>128</v>
      </c>
      <c r="J7" s="98" t="s">
        <v>129</v>
      </c>
      <c r="K7" s="98" t="s">
        <v>8</v>
      </c>
      <c r="L7" s="98" t="s">
        <v>9</v>
      </c>
      <c r="M7" s="98" t="s">
        <v>10</v>
      </c>
      <c r="N7" s="98" t="s">
        <v>214</v>
      </c>
      <c r="O7" s="96" t="s">
        <v>215</v>
      </c>
      <c r="P7" s="96" t="s">
        <v>216</v>
      </c>
      <c r="Q7" s="96" t="s">
        <v>217</v>
      </c>
      <c r="R7" s="96" t="s">
        <v>218</v>
      </c>
      <c r="S7" s="96" t="s">
        <v>11</v>
      </c>
      <c r="T7" s="96" t="s">
        <v>12</v>
      </c>
      <c r="U7" s="97" t="s">
        <v>13</v>
      </c>
      <c r="V7" s="96" t="s">
        <v>14</v>
      </c>
      <c r="W7" s="96" t="s">
        <v>15</v>
      </c>
      <c r="X7" s="96" t="s">
        <v>16</v>
      </c>
      <c r="Y7" s="99" t="s">
        <v>17</v>
      </c>
      <c r="Z7" s="96" t="s">
        <v>130</v>
      </c>
      <c r="AA7" s="96" t="s">
        <v>131</v>
      </c>
      <c r="AB7" s="96" t="s">
        <v>18</v>
      </c>
      <c r="AC7" s="96" t="s">
        <v>19</v>
      </c>
      <c r="AD7" s="96" t="s">
        <v>20</v>
      </c>
      <c r="AE7" s="96" t="s">
        <v>219</v>
      </c>
      <c r="AF7" s="96" t="s">
        <v>220</v>
      </c>
      <c r="AG7" s="96" t="s">
        <v>221</v>
      </c>
      <c r="AH7" s="96" t="s">
        <v>222</v>
      </c>
      <c r="AI7" s="96" t="s">
        <v>223</v>
      </c>
      <c r="AJ7" s="96" t="s">
        <v>177</v>
      </c>
      <c r="AK7" s="96" t="s">
        <v>178</v>
      </c>
      <c r="AL7" s="97" t="s">
        <v>179</v>
      </c>
      <c r="AM7" s="96" t="s">
        <v>180</v>
      </c>
      <c r="AN7" s="96" t="s">
        <v>181</v>
      </c>
      <c r="AO7" s="96" t="s">
        <v>182</v>
      </c>
      <c r="AP7" s="99" t="s">
        <v>183</v>
      </c>
      <c r="AQ7" s="96" t="s">
        <v>184</v>
      </c>
      <c r="AR7" s="96" t="s">
        <v>185</v>
      </c>
      <c r="AS7" s="96" t="s">
        <v>186</v>
      </c>
      <c r="AT7" s="96" t="s">
        <v>187</v>
      </c>
      <c r="AU7" s="96" t="s">
        <v>188</v>
      </c>
      <c r="AV7" s="96" t="s">
        <v>224</v>
      </c>
      <c r="AW7" s="96" t="s">
        <v>225</v>
      </c>
      <c r="AX7" s="96" t="s">
        <v>226</v>
      </c>
      <c r="AY7" s="96" t="s">
        <v>227</v>
      </c>
      <c r="AZ7" s="96" t="s">
        <v>228</v>
      </c>
      <c r="BA7" s="96" t="s">
        <v>229</v>
      </c>
      <c r="BB7" s="96" t="s">
        <v>189</v>
      </c>
      <c r="BC7" s="96" t="s">
        <v>190</v>
      </c>
      <c r="BD7" s="96" t="s">
        <v>191</v>
      </c>
      <c r="BE7" s="96" t="s">
        <v>192</v>
      </c>
      <c r="BF7" s="96" t="s">
        <v>230</v>
      </c>
      <c r="BG7" s="96" t="s">
        <v>21</v>
      </c>
      <c r="BH7" s="96" t="s">
        <v>22</v>
      </c>
      <c r="BI7" s="96" t="s">
        <v>23</v>
      </c>
      <c r="BJ7" s="96" t="s">
        <v>24</v>
      </c>
      <c r="BK7" s="96" t="s">
        <v>132</v>
      </c>
      <c r="BL7" s="96" t="s">
        <v>133</v>
      </c>
      <c r="BM7" s="96" t="s">
        <v>193</v>
      </c>
      <c r="BN7" s="96" t="s">
        <v>231</v>
      </c>
      <c r="BO7" s="96" t="s">
        <v>232</v>
      </c>
      <c r="BP7" s="96" t="s">
        <v>233</v>
      </c>
      <c r="BQ7" s="96" t="s">
        <v>134</v>
      </c>
      <c r="BR7" s="98" t="s">
        <v>194</v>
      </c>
      <c r="BS7" s="98" t="s">
        <v>25</v>
      </c>
      <c r="BT7" s="98" t="s">
        <v>26</v>
      </c>
      <c r="BU7" s="98" t="s">
        <v>195</v>
      </c>
      <c r="BV7" s="100" t="s">
        <v>27</v>
      </c>
      <c r="BW7" s="101" t="s">
        <v>113</v>
      </c>
      <c r="BX7" s="101" t="s">
        <v>114</v>
      </c>
      <c r="BY7" s="101" t="s">
        <v>196</v>
      </c>
    </row>
    <row r="8" spans="1:77" x14ac:dyDescent="0.3">
      <c r="A8" t="s">
        <v>38</v>
      </c>
      <c r="B8" s="96">
        <v>329</v>
      </c>
      <c r="C8" s="96">
        <v>62344</v>
      </c>
      <c r="D8" s="97">
        <v>24.008672509</v>
      </c>
      <c r="E8" s="98">
        <v>20.067219582</v>
      </c>
      <c r="F8" s="98">
        <v>28.72427609</v>
      </c>
      <c r="G8" s="98">
        <v>1.1878519999999999E-46</v>
      </c>
      <c r="H8" s="99">
        <v>52.771718208999999</v>
      </c>
      <c r="I8" s="98">
        <v>47.366683172999998</v>
      </c>
      <c r="J8" s="98">
        <v>58.793524396000002</v>
      </c>
      <c r="K8" s="98">
        <v>3.7145848433999999</v>
      </c>
      <c r="L8" s="98">
        <v>3.1047693154</v>
      </c>
      <c r="M8" s="98">
        <v>4.4441757686000001</v>
      </c>
      <c r="N8" s="98" t="s">
        <v>28</v>
      </c>
      <c r="O8" s="98" t="s">
        <v>28</v>
      </c>
      <c r="P8" s="98" t="s">
        <v>28</v>
      </c>
      <c r="Q8" s="98" t="s">
        <v>28</v>
      </c>
      <c r="R8" s="98" t="s">
        <v>28</v>
      </c>
      <c r="S8" s="96">
        <v>287</v>
      </c>
      <c r="T8" s="96">
        <v>56131</v>
      </c>
      <c r="U8" s="97">
        <v>20.139966359999999</v>
      </c>
      <c r="V8" s="98">
        <v>16.68258436</v>
      </c>
      <c r="W8" s="98">
        <v>24.313873451999999</v>
      </c>
      <c r="X8" s="98">
        <v>1.0139230000000001E-36</v>
      </c>
      <c r="Y8" s="99">
        <v>51.130391406000001</v>
      </c>
      <c r="Z8" s="98">
        <v>45.54432594</v>
      </c>
      <c r="AA8" s="98">
        <v>57.401594410000001</v>
      </c>
      <c r="AB8" s="98">
        <v>3.3747876107999999</v>
      </c>
      <c r="AC8" s="98">
        <v>2.7954455340000002</v>
      </c>
      <c r="AD8" s="98">
        <v>4.0741954294999996</v>
      </c>
      <c r="AE8" s="96" t="s">
        <v>28</v>
      </c>
      <c r="AF8" s="98" t="s">
        <v>28</v>
      </c>
      <c r="AG8" s="98" t="s">
        <v>28</v>
      </c>
      <c r="AH8" s="98" t="s">
        <v>28</v>
      </c>
      <c r="AI8" s="98" t="s">
        <v>28</v>
      </c>
      <c r="AJ8" s="96">
        <v>278</v>
      </c>
      <c r="AK8" s="96">
        <v>51591</v>
      </c>
      <c r="AL8" s="97">
        <v>21.186911643999998</v>
      </c>
      <c r="AM8" s="98">
        <v>17.540224666</v>
      </c>
      <c r="AN8" s="98">
        <v>25.591760286</v>
      </c>
      <c r="AO8" s="98">
        <v>9.8714740000000001E-47</v>
      </c>
      <c r="AP8" s="99">
        <v>53.885367602999999</v>
      </c>
      <c r="AQ8" s="98">
        <v>47.909228126999999</v>
      </c>
      <c r="AR8" s="98">
        <v>60.606963526999998</v>
      </c>
      <c r="AS8" s="98">
        <v>3.9886641785000001</v>
      </c>
      <c r="AT8" s="98">
        <v>3.3021361008999999</v>
      </c>
      <c r="AU8" s="98">
        <v>4.8179243503000002</v>
      </c>
      <c r="AV8" s="96" t="s">
        <v>28</v>
      </c>
      <c r="AW8" s="98" t="s">
        <v>28</v>
      </c>
      <c r="AX8" s="98" t="s">
        <v>28</v>
      </c>
      <c r="AY8" s="98" t="s">
        <v>28</v>
      </c>
      <c r="AZ8" s="98" t="s">
        <v>28</v>
      </c>
      <c r="BA8" s="96" t="s">
        <v>28</v>
      </c>
      <c r="BB8" s="98" t="s">
        <v>28</v>
      </c>
      <c r="BC8" s="98" t="s">
        <v>28</v>
      </c>
      <c r="BD8" s="98" t="s">
        <v>28</v>
      </c>
      <c r="BE8" s="98" t="s">
        <v>28</v>
      </c>
      <c r="BF8" s="96" t="s">
        <v>28</v>
      </c>
      <c r="BG8" s="98" t="s">
        <v>28</v>
      </c>
      <c r="BH8" s="98" t="s">
        <v>28</v>
      </c>
      <c r="BI8" s="98" t="s">
        <v>28</v>
      </c>
      <c r="BJ8" s="98" t="s">
        <v>28</v>
      </c>
      <c r="BK8" s="96">
        <v>1</v>
      </c>
      <c r="BL8" s="96">
        <v>2</v>
      </c>
      <c r="BM8" s="96">
        <v>3</v>
      </c>
      <c r="BN8" s="96" t="s">
        <v>28</v>
      </c>
      <c r="BO8" s="96" t="s">
        <v>28</v>
      </c>
      <c r="BP8" s="96" t="s">
        <v>28</v>
      </c>
      <c r="BQ8" s="96" t="s">
        <v>28</v>
      </c>
      <c r="BR8" s="98" t="s">
        <v>28</v>
      </c>
      <c r="BS8" s="98" t="s">
        <v>28</v>
      </c>
      <c r="BT8" s="98" t="s">
        <v>28</v>
      </c>
      <c r="BU8" s="98" t="s">
        <v>28</v>
      </c>
      <c r="BV8" s="102" t="s">
        <v>234</v>
      </c>
      <c r="BW8" s="103">
        <v>65.8</v>
      </c>
      <c r="BX8" s="103">
        <v>57.4</v>
      </c>
      <c r="BY8" s="103">
        <v>55.6</v>
      </c>
    </row>
    <row r="9" spans="1:77" x14ac:dyDescent="0.3">
      <c r="A9" t="s">
        <v>39</v>
      </c>
      <c r="B9" s="96">
        <v>498</v>
      </c>
      <c r="C9" s="96">
        <v>482244</v>
      </c>
      <c r="D9" s="97">
        <v>12.138050932000001</v>
      </c>
      <c r="E9" s="98">
        <v>10.555758496999999</v>
      </c>
      <c r="F9" s="98">
        <v>13.957526638999999</v>
      </c>
      <c r="G9" s="98">
        <v>9.3008639999999998E-19</v>
      </c>
      <c r="H9" s="99">
        <v>10.326722572</v>
      </c>
      <c r="I9" s="98">
        <v>9.4584344115000007</v>
      </c>
      <c r="J9" s="98">
        <v>11.274719942000001</v>
      </c>
      <c r="K9" s="98">
        <v>1.8779805507</v>
      </c>
      <c r="L9" s="98">
        <v>1.6331707015000001</v>
      </c>
      <c r="M9" s="98">
        <v>2.1594870305999998</v>
      </c>
      <c r="N9" s="98" t="s">
        <v>40</v>
      </c>
      <c r="O9" s="98">
        <v>0.52160435540000005</v>
      </c>
      <c r="P9" s="98">
        <v>0.45089388149999998</v>
      </c>
      <c r="Q9" s="98">
        <v>0.60340384889999998</v>
      </c>
      <c r="R9" s="104">
        <v>2.0127330000000002E-18</v>
      </c>
      <c r="S9" s="96">
        <v>451</v>
      </c>
      <c r="T9" s="96">
        <v>509358</v>
      </c>
      <c r="U9" s="97">
        <v>10.336898543</v>
      </c>
      <c r="V9" s="98">
        <v>8.9657362011000004</v>
      </c>
      <c r="W9" s="98">
        <v>11.917757683</v>
      </c>
      <c r="X9" s="98">
        <v>3.8523270000000001E-14</v>
      </c>
      <c r="Y9" s="99">
        <v>8.8542832350000005</v>
      </c>
      <c r="Z9" s="98">
        <v>8.0736867455999999</v>
      </c>
      <c r="AA9" s="98">
        <v>9.7103509308000007</v>
      </c>
      <c r="AB9" s="98">
        <v>1.7321199307999999</v>
      </c>
      <c r="AC9" s="98">
        <v>1.5023587881</v>
      </c>
      <c r="AD9" s="98">
        <v>1.997019273</v>
      </c>
      <c r="AE9" s="96" t="s">
        <v>46</v>
      </c>
      <c r="AF9" s="98">
        <v>0.51422349629999997</v>
      </c>
      <c r="AG9" s="98">
        <v>0.44356320980000002</v>
      </c>
      <c r="AH9" s="98">
        <v>0.59614007280000003</v>
      </c>
      <c r="AI9" s="104">
        <v>1.1574709999999999E-18</v>
      </c>
      <c r="AJ9" s="96">
        <v>419</v>
      </c>
      <c r="AK9" s="96">
        <v>540969</v>
      </c>
      <c r="AL9" s="97">
        <v>8.0338678222999995</v>
      </c>
      <c r="AM9" s="98">
        <v>6.9592597066000002</v>
      </c>
      <c r="AN9" s="98">
        <v>9.2744106281000001</v>
      </c>
      <c r="AO9" s="98">
        <v>1.6298321000000001E-8</v>
      </c>
      <c r="AP9" s="99">
        <v>7.7453606399000003</v>
      </c>
      <c r="AQ9" s="98">
        <v>7.0381371839</v>
      </c>
      <c r="AR9" s="98">
        <v>8.5236490670999991</v>
      </c>
      <c r="AS9" s="98">
        <v>1.5124620961999999</v>
      </c>
      <c r="AT9" s="98">
        <v>1.3101555511</v>
      </c>
      <c r="AU9" s="98">
        <v>1.7460076329000001</v>
      </c>
      <c r="AV9" s="96" t="s">
        <v>209</v>
      </c>
      <c r="AW9" s="98">
        <v>0.55116691380000005</v>
      </c>
      <c r="AX9" s="98">
        <v>0.47570707470000001</v>
      </c>
      <c r="AY9" s="98">
        <v>0.63859669760000004</v>
      </c>
      <c r="AZ9" s="104">
        <v>2.1904809999999999E-15</v>
      </c>
      <c r="BA9" s="96" t="s">
        <v>210</v>
      </c>
      <c r="BB9" s="104">
        <v>0.51443563280000004</v>
      </c>
      <c r="BC9" s="98">
        <v>1.2313844561</v>
      </c>
      <c r="BD9" s="98">
        <v>0.6586289743</v>
      </c>
      <c r="BE9" s="98">
        <v>2.3022183021</v>
      </c>
      <c r="BF9" s="96" t="s">
        <v>207</v>
      </c>
      <c r="BG9" s="104">
        <v>0.89289942050000004</v>
      </c>
      <c r="BH9" s="98">
        <v>0.95814695449999998</v>
      </c>
      <c r="BI9" s="98">
        <v>0.51419855889999999</v>
      </c>
      <c r="BJ9" s="98">
        <v>1.7853912082000001</v>
      </c>
      <c r="BK9" s="96">
        <v>1</v>
      </c>
      <c r="BL9" s="96">
        <v>2</v>
      </c>
      <c r="BM9" s="96">
        <v>3</v>
      </c>
      <c r="BN9" s="96" t="s">
        <v>236</v>
      </c>
      <c r="BO9" s="96" t="s">
        <v>236</v>
      </c>
      <c r="BP9" s="96" t="s">
        <v>236</v>
      </c>
      <c r="BQ9" s="96" t="s">
        <v>28</v>
      </c>
      <c r="BR9" s="98" t="s">
        <v>28</v>
      </c>
      <c r="BS9" s="98" t="s">
        <v>28</v>
      </c>
      <c r="BT9" s="98" t="s">
        <v>28</v>
      </c>
      <c r="BU9" s="98" t="s">
        <v>28</v>
      </c>
      <c r="BV9" s="102" t="s">
        <v>234</v>
      </c>
      <c r="BW9" s="103">
        <v>99.6</v>
      </c>
      <c r="BX9" s="103">
        <v>90.2</v>
      </c>
      <c r="BY9" s="103">
        <v>83.8</v>
      </c>
    </row>
    <row r="10" spans="1:77" x14ac:dyDescent="0.3">
      <c r="A10" t="s">
        <v>31</v>
      </c>
      <c r="B10" s="96">
        <v>393</v>
      </c>
      <c r="C10" s="96">
        <v>479441</v>
      </c>
      <c r="D10" s="97">
        <v>8.1849059285999992</v>
      </c>
      <c r="E10" s="98">
        <v>7.0667955616000002</v>
      </c>
      <c r="F10" s="98">
        <v>9.4799240300999994</v>
      </c>
      <c r="G10" s="98">
        <v>1.6271452E-3</v>
      </c>
      <c r="H10" s="99">
        <v>8.1970461432999997</v>
      </c>
      <c r="I10" s="98">
        <v>7.4254015075000002</v>
      </c>
      <c r="J10" s="98">
        <v>9.0488797687000009</v>
      </c>
      <c r="K10" s="98">
        <v>1.2663560426</v>
      </c>
      <c r="L10" s="98">
        <v>1.0933637281999999</v>
      </c>
      <c r="M10" s="98">
        <v>1.4667192493000001</v>
      </c>
      <c r="N10" s="98" t="s">
        <v>28</v>
      </c>
      <c r="O10" s="98" t="s">
        <v>28</v>
      </c>
      <c r="P10" s="98" t="s">
        <v>28</v>
      </c>
      <c r="Q10" s="98" t="s">
        <v>28</v>
      </c>
      <c r="R10" s="104" t="s">
        <v>28</v>
      </c>
      <c r="S10" s="96">
        <v>383</v>
      </c>
      <c r="T10" s="96">
        <v>514249</v>
      </c>
      <c r="U10" s="97">
        <v>7.7385912187999999</v>
      </c>
      <c r="V10" s="98">
        <v>6.6777123644999996</v>
      </c>
      <c r="W10" s="98">
        <v>8.9680104178000004</v>
      </c>
      <c r="X10" s="98">
        <v>5.5211180000000004E-4</v>
      </c>
      <c r="Y10" s="99">
        <v>7.4477539091000002</v>
      </c>
      <c r="Z10" s="98">
        <v>6.7379991376000001</v>
      </c>
      <c r="AA10" s="98">
        <v>8.2322715034999998</v>
      </c>
      <c r="AB10" s="98">
        <v>1.2967301585</v>
      </c>
      <c r="AC10" s="98">
        <v>1.1189621944999999</v>
      </c>
      <c r="AD10" s="98">
        <v>1.5027398711</v>
      </c>
      <c r="AE10" s="96" t="s">
        <v>28</v>
      </c>
      <c r="AF10" s="98" t="s">
        <v>28</v>
      </c>
      <c r="AG10" s="98" t="s">
        <v>28</v>
      </c>
      <c r="AH10" s="98" t="s">
        <v>28</v>
      </c>
      <c r="AI10" s="104" t="s">
        <v>28</v>
      </c>
      <c r="AJ10" s="96">
        <v>432</v>
      </c>
      <c r="AK10" s="96">
        <v>536076</v>
      </c>
      <c r="AL10" s="97">
        <v>8.8862430260000007</v>
      </c>
      <c r="AM10" s="98">
        <v>7.7061499614000004</v>
      </c>
      <c r="AN10" s="98">
        <v>10.247051448000001</v>
      </c>
      <c r="AO10" s="98">
        <v>1.4595960000000001E-12</v>
      </c>
      <c r="AP10" s="99">
        <v>8.0585588610999999</v>
      </c>
      <c r="AQ10" s="98">
        <v>7.3333755976999999</v>
      </c>
      <c r="AR10" s="98">
        <v>8.8554540882000001</v>
      </c>
      <c r="AS10" s="98">
        <v>1.6729309035</v>
      </c>
      <c r="AT10" s="98">
        <v>1.4507656813000001</v>
      </c>
      <c r="AU10" s="98">
        <v>1.9291177370000001</v>
      </c>
      <c r="AV10" s="96" t="s">
        <v>28</v>
      </c>
      <c r="AW10" s="98" t="s">
        <v>28</v>
      </c>
      <c r="AX10" s="98" t="s">
        <v>28</v>
      </c>
      <c r="AY10" s="98" t="s">
        <v>28</v>
      </c>
      <c r="AZ10" s="104" t="s">
        <v>28</v>
      </c>
      <c r="BA10" s="96" t="s">
        <v>28</v>
      </c>
      <c r="BB10" s="104" t="s">
        <v>28</v>
      </c>
      <c r="BC10" s="98" t="s">
        <v>28</v>
      </c>
      <c r="BD10" s="98" t="s">
        <v>28</v>
      </c>
      <c r="BE10" s="98" t="s">
        <v>28</v>
      </c>
      <c r="BF10" s="96" t="s">
        <v>28</v>
      </c>
      <c r="BG10" s="104" t="s">
        <v>28</v>
      </c>
      <c r="BH10" s="98" t="s">
        <v>28</v>
      </c>
      <c r="BI10" s="98" t="s">
        <v>28</v>
      </c>
      <c r="BJ10" s="98" t="s">
        <v>28</v>
      </c>
      <c r="BK10" s="96">
        <v>1</v>
      </c>
      <c r="BL10" s="96">
        <v>2</v>
      </c>
      <c r="BM10" s="96">
        <v>3</v>
      </c>
      <c r="BN10" s="96" t="s">
        <v>28</v>
      </c>
      <c r="BO10" s="96" t="s">
        <v>28</v>
      </c>
      <c r="BP10" s="96" t="s">
        <v>28</v>
      </c>
      <c r="BQ10" s="96" t="s">
        <v>28</v>
      </c>
      <c r="BR10" s="98" t="s">
        <v>28</v>
      </c>
      <c r="BS10" s="98" t="s">
        <v>28</v>
      </c>
      <c r="BT10" s="98" t="s">
        <v>28</v>
      </c>
      <c r="BU10" s="98" t="s">
        <v>28</v>
      </c>
      <c r="BV10" s="102" t="s">
        <v>234</v>
      </c>
      <c r="BW10" s="103">
        <v>78.599999999999994</v>
      </c>
      <c r="BX10" s="103">
        <v>76.599999999999994</v>
      </c>
      <c r="BY10" s="103">
        <v>86.4</v>
      </c>
    </row>
    <row r="11" spans="1:77" x14ac:dyDescent="0.3">
      <c r="A11" t="s">
        <v>32</v>
      </c>
      <c r="B11" s="96">
        <v>242</v>
      </c>
      <c r="C11" s="96">
        <v>482337</v>
      </c>
      <c r="D11" s="97">
        <v>5.1112355012000004</v>
      </c>
      <c r="E11" s="98">
        <v>4.3266435255999998</v>
      </c>
      <c r="F11" s="98">
        <v>6.0381051025000003</v>
      </c>
      <c r="G11" s="98">
        <v>5.7731450000000004E-3</v>
      </c>
      <c r="H11" s="99">
        <v>5.0172389843999996</v>
      </c>
      <c r="I11" s="98">
        <v>4.4233110523999999</v>
      </c>
      <c r="J11" s="98">
        <v>5.6909149567000004</v>
      </c>
      <c r="K11" s="98">
        <v>0.79080248679999998</v>
      </c>
      <c r="L11" s="98">
        <v>0.66941162440000002</v>
      </c>
      <c r="M11" s="98">
        <v>0.93420632429999995</v>
      </c>
      <c r="N11" s="98" t="s">
        <v>28</v>
      </c>
      <c r="O11" s="98" t="s">
        <v>28</v>
      </c>
      <c r="P11" s="98" t="s">
        <v>28</v>
      </c>
      <c r="Q11" s="98" t="s">
        <v>28</v>
      </c>
      <c r="R11" s="104" t="s">
        <v>28</v>
      </c>
      <c r="S11" s="96">
        <v>330</v>
      </c>
      <c r="T11" s="96">
        <v>504719</v>
      </c>
      <c r="U11" s="97">
        <v>6.4616731453999998</v>
      </c>
      <c r="V11" s="98">
        <v>5.5445916039999998</v>
      </c>
      <c r="W11" s="98">
        <v>7.5304409810999999</v>
      </c>
      <c r="X11" s="98">
        <v>0.30860039150000002</v>
      </c>
      <c r="Y11" s="99">
        <v>6.5382916038000003</v>
      </c>
      <c r="Z11" s="98">
        <v>5.8695821204999996</v>
      </c>
      <c r="AA11" s="98">
        <v>7.2831857906000002</v>
      </c>
      <c r="AB11" s="98">
        <v>1.0827612165</v>
      </c>
      <c r="AC11" s="98">
        <v>0.92908889309999998</v>
      </c>
      <c r="AD11" s="98">
        <v>1.2618511109999999</v>
      </c>
      <c r="AE11" s="96" t="s">
        <v>28</v>
      </c>
      <c r="AF11" s="98" t="s">
        <v>28</v>
      </c>
      <c r="AG11" s="98" t="s">
        <v>28</v>
      </c>
      <c r="AH11" s="98" t="s">
        <v>28</v>
      </c>
      <c r="AI11" s="104" t="s">
        <v>28</v>
      </c>
      <c r="AJ11" s="96">
        <v>335</v>
      </c>
      <c r="AK11" s="96">
        <v>535367</v>
      </c>
      <c r="AL11" s="97">
        <v>6.4065629578000003</v>
      </c>
      <c r="AM11" s="98">
        <v>5.5048676198999997</v>
      </c>
      <c r="AN11" s="98">
        <v>7.4559556679999996</v>
      </c>
      <c r="AO11" s="98">
        <v>1.54647386E-2</v>
      </c>
      <c r="AP11" s="99">
        <v>6.2573897905999996</v>
      </c>
      <c r="AQ11" s="98">
        <v>5.6219515811000003</v>
      </c>
      <c r="AR11" s="98">
        <v>6.9646503401000004</v>
      </c>
      <c r="AS11" s="98">
        <v>1.2061044386999999</v>
      </c>
      <c r="AT11" s="98">
        <v>1.0363505852999999</v>
      </c>
      <c r="AU11" s="98">
        <v>1.4036639124000001</v>
      </c>
      <c r="AV11" s="96" t="s">
        <v>28</v>
      </c>
      <c r="AW11" s="98" t="s">
        <v>28</v>
      </c>
      <c r="AX11" s="98" t="s">
        <v>28</v>
      </c>
      <c r="AY11" s="98" t="s">
        <v>28</v>
      </c>
      <c r="AZ11" s="104" t="s">
        <v>28</v>
      </c>
      <c r="BA11" s="96" t="s">
        <v>28</v>
      </c>
      <c r="BB11" s="98" t="s">
        <v>28</v>
      </c>
      <c r="BC11" s="98" t="s">
        <v>28</v>
      </c>
      <c r="BD11" s="98" t="s">
        <v>28</v>
      </c>
      <c r="BE11" s="98" t="s">
        <v>28</v>
      </c>
      <c r="BF11" s="96" t="s">
        <v>28</v>
      </c>
      <c r="BG11" s="98" t="s">
        <v>28</v>
      </c>
      <c r="BH11" s="98" t="s">
        <v>28</v>
      </c>
      <c r="BI11" s="98" t="s">
        <v>28</v>
      </c>
      <c r="BJ11" s="98" t="s">
        <v>28</v>
      </c>
      <c r="BK11" s="96">
        <v>1</v>
      </c>
      <c r="BL11" s="96" t="s">
        <v>28</v>
      </c>
      <c r="BM11" s="96" t="s">
        <v>28</v>
      </c>
      <c r="BN11" s="96" t="s">
        <v>28</v>
      </c>
      <c r="BO11" s="96" t="s">
        <v>28</v>
      </c>
      <c r="BP11" s="96" t="s">
        <v>28</v>
      </c>
      <c r="BQ11" s="96" t="s">
        <v>28</v>
      </c>
      <c r="BR11" s="98" t="s">
        <v>28</v>
      </c>
      <c r="BS11" s="98" t="s">
        <v>28</v>
      </c>
      <c r="BT11" s="98" t="s">
        <v>28</v>
      </c>
      <c r="BU11" s="98" t="s">
        <v>28</v>
      </c>
      <c r="BV11" s="102">
        <v>1</v>
      </c>
      <c r="BW11" s="103">
        <v>48.4</v>
      </c>
      <c r="BX11" s="103">
        <v>66</v>
      </c>
      <c r="BY11" s="103">
        <v>67</v>
      </c>
    </row>
    <row r="12" spans="1:77" x14ac:dyDescent="0.3">
      <c r="A12" t="s">
        <v>33</v>
      </c>
      <c r="B12" s="96">
        <v>283</v>
      </c>
      <c r="C12" s="96">
        <v>482586</v>
      </c>
      <c r="D12" s="97">
        <v>6.7267943657</v>
      </c>
      <c r="E12" s="98">
        <v>5.7322652478</v>
      </c>
      <c r="F12" s="98">
        <v>7.8938710061000004</v>
      </c>
      <c r="G12" s="98">
        <v>0.62454317719999997</v>
      </c>
      <c r="H12" s="99">
        <v>5.8642397416999996</v>
      </c>
      <c r="I12" s="98">
        <v>5.2193093350000002</v>
      </c>
      <c r="J12" s="98">
        <v>6.5888617710000004</v>
      </c>
      <c r="K12" s="98">
        <v>1.0407592667000001</v>
      </c>
      <c r="L12" s="98">
        <v>0.88688725290000003</v>
      </c>
      <c r="M12" s="98">
        <v>1.2213275674999999</v>
      </c>
      <c r="N12" s="98" t="s">
        <v>28</v>
      </c>
      <c r="O12" s="98" t="s">
        <v>28</v>
      </c>
      <c r="P12" s="98" t="s">
        <v>28</v>
      </c>
      <c r="Q12" s="98" t="s">
        <v>28</v>
      </c>
      <c r="R12" s="104" t="s">
        <v>28</v>
      </c>
      <c r="S12" s="96">
        <v>232</v>
      </c>
      <c r="T12" s="96">
        <v>512016</v>
      </c>
      <c r="U12" s="97">
        <v>5.1428919897999998</v>
      </c>
      <c r="V12" s="98">
        <v>4.3448706365999996</v>
      </c>
      <c r="W12" s="98">
        <v>6.0874857347000004</v>
      </c>
      <c r="X12" s="98">
        <v>8.3790439699999997E-2</v>
      </c>
      <c r="Y12" s="99">
        <v>4.5311084029000002</v>
      </c>
      <c r="Z12" s="98">
        <v>3.9840092059000001</v>
      </c>
      <c r="AA12" s="98">
        <v>5.1533373287000002</v>
      </c>
      <c r="AB12" s="98">
        <v>0.86177741610000003</v>
      </c>
      <c r="AC12" s="98">
        <v>0.72805561500000004</v>
      </c>
      <c r="AD12" s="98">
        <v>1.0200598686</v>
      </c>
      <c r="AE12" s="96" t="s">
        <v>28</v>
      </c>
      <c r="AF12" s="98" t="s">
        <v>28</v>
      </c>
      <c r="AG12" s="98" t="s">
        <v>28</v>
      </c>
      <c r="AH12" s="98" t="s">
        <v>28</v>
      </c>
      <c r="AI12" s="104" t="s">
        <v>28</v>
      </c>
      <c r="AJ12" s="96">
        <v>234</v>
      </c>
      <c r="AK12" s="96">
        <v>538092</v>
      </c>
      <c r="AL12" s="97">
        <v>4.7300239759</v>
      </c>
      <c r="AM12" s="98">
        <v>4.0008719576000003</v>
      </c>
      <c r="AN12" s="98">
        <v>5.5920626927999999</v>
      </c>
      <c r="AO12" s="98">
        <v>0.1744706993</v>
      </c>
      <c r="AP12" s="99">
        <v>4.3486987355000002</v>
      </c>
      <c r="AQ12" s="98">
        <v>3.8257319376000001</v>
      </c>
      <c r="AR12" s="98">
        <v>4.9431536241999998</v>
      </c>
      <c r="AS12" s="98">
        <v>0.89047792869999998</v>
      </c>
      <c r="AT12" s="98">
        <v>0.75320721239999999</v>
      </c>
      <c r="AU12" s="98">
        <v>1.0527659964</v>
      </c>
      <c r="AV12" s="96" t="s">
        <v>28</v>
      </c>
      <c r="AW12" s="98" t="s">
        <v>28</v>
      </c>
      <c r="AX12" s="98" t="s">
        <v>28</v>
      </c>
      <c r="AY12" s="98" t="s">
        <v>28</v>
      </c>
      <c r="AZ12" s="104" t="s">
        <v>28</v>
      </c>
      <c r="BA12" s="96" t="s">
        <v>28</v>
      </c>
      <c r="BB12" s="98" t="s">
        <v>28</v>
      </c>
      <c r="BC12" s="98" t="s">
        <v>28</v>
      </c>
      <c r="BD12" s="98" t="s">
        <v>28</v>
      </c>
      <c r="BE12" s="98" t="s">
        <v>28</v>
      </c>
      <c r="BF12" s="96" t="s">
        <v>28</v>
      </c>
      <c r="BG12" s="98" t="s">
        <v>28</v>
      </c>
      <c r="BH12" s="98" t="s">
        <v>28</v>
      </c>
      <c r="BI12" s="98" t="s">
        <v>28</v>
      </c>
      <c r="BJ12" s="98" t="s">
        <v>28</v>
      </c>
      <c r="BK12" s="96" t="s">
        <v>28</v>
      </c>
      <c r="BL12" s="96" t="s">
        <v>28</v>
      </c>
      <c r="BM12" s="96" t="s">
        <v>28</v>
      </c>
      <c r="BN12" s="96" t="s">
        <v>28</v>
      </c>
      <c r="BO12" s="96" t="s">
        <v>28</v>
      </c>
      <c r="BP12" s="96" t="s">
        <v>28</v>
      </c>
      <c r="BQ12" s="96" t="s">
        <v>28</v>
      </c>
      <c r="BR12" s="98" t="s">
        <v>28</v>
      </c>
      <c r="BS12" s="98" t="s">
        <v>28</v>
      </c>
      <c r="BT12" s="98" t="s">
        <v>28</v>
      </c>
      <c r="BU12" s="98" t="s">
        <v>28</v>
      </c>
      <c r="BV12" s="102" t="s">
        <v>28</v>
      </c>
      <c r="BW12" s="103">
        <v>56.6</v>
      </c>
      <c r="BX12" s="103">
        <v>46.4</v>
      </c>
      <c r="BY12" s="103">
        <v>46.8</v>
      </c>
    </row>
    <row r="13" spans="1:77" x14ac:dyDescent="0.3">
      <c r="A13" t="s">
        <v>41</v>
      </c>
      <c r="B13" s="96">
        <v>200</v>
      </c>
      <c r="C13" s="96">
        <v>482229</v>
      </c>
      <c r="D13" s="97">
        <v>5.0438659902999996</v>
      </c>
      <c r="E13" s="98">
        <v>4.2212968291999999</v>
      </c>
      <c r="F13" s="98">
        <v>6.026722393</v>
      </c>
      <c r="G13" s="98">
        <v>6.3334769000000001E-3</v>
      </c>
      <c r="H13" s="99">
        <v>4.1474071446999998</v>
      </c>
      <c r="I13" s="98">
        <v>3.6106686332</v>
      </c>
      <c r="J13" s="98">
        <v>4.7639337119</v>
      </c>
      <c r="K13" s="98">
        <v>0.78037917980000004</v>
      </c>
      <c r="L13" s="98">
        <v>0.65311254569999999</v>
      </c>
      <c r="M13" s="98">
        <v>0.93244520900000005</v>
      </c>
      <c r="N13" s="98" t="s">
        <v>28</v>
      </c>
      <c r="O13" s="98" t="s">
        <v>28</v>
      </c>
      <c r="P13" s="98" t="s">
        <v>28</v>
      </c>
      <c r="Q13" s="98" t="s">
        <v>28</v>
      </c>
      <c r="R13" s="104" t="s">
        <v>28</v>
      </c>
      <c r="S13" s="96">
        <v>200</v>
      </c>
      <c r="T13" s="96">
        <v>513189</v>
      </c>
      <c r="U13" s="97">
        <v>4.6756864566000003</v>
      </c>
      <c r="V13" s="98">
        <v>3.9142453506999999</v>
      </c>
      <c r="W13" s="98">
        <v>5.5852512763000002</v>
      </c>
      <c r="X13" s="98">
        <v>7.1367465999999996E-3</v>
      </c>
      <c r="Y13" s="99">
        <v>3.8971996672000002</v>
      </c>
      <c r="Z13" s="98">
        <v>3.3928418658999999</v>
      </c>
      <c r="AA13" s="98">
        <v>4.4765320183000004</v>
      </c>
      <c r="AB13" s="98">
        <v>0.7834893288</v>
      </c>
      <c r="AC13" s="98">
        <v>0.6558971589</v>
      </c>
      <c r="AD13" s="98">
        <v>0.93590209999999996</v>
      </c>
      <c r="AE13" s="96" t="s">
        <v>28</v>
      </c>
      <c r="AF13" s="98" t="s">
        <v>28</v>
      </c>
      <c r="AG13" s="98" t="s">
        <v>28</v>
      </c>
      <c r="AH13" s="98" t="s">
        <v>28</v>
      </c>
      <c r="AI13" s="104" t="s">
        <v>28</v>
      </c>
      <c r="AJ13" s="96">
        <v>203</v>
      </c>
      <c r="AK13" s="96">
        <v>540122</v>
      </c>
      <c r="AL13" s="97">
        <v>4.5058508644000002</v>
      </c>
      <c r="AM13" s="98">
        <v>3.7787446925000001</v>
      </c>
      <c r="AN13" s="98">
        <v>5.3728668288000003</v>
      </c>
      <c r="AO13" s="98">
        <v>6.6859425E-2</v>
      </c>
      <c r="AP13" s="99">
        <v>3.7584101369999998</v>
      </c>
      <c r="AQ13" s="98">
        <v>3.2753788055999999</v>
      </c>
      <c r="AR13" s="98">
        <v>4.3126757532999997</v>
      </c>
      <c r="AS13" s="98">
        <v>0.84827492739999999</v>
      </c>
      <c r="AT13" s="98">
        <v>0.71138936379999995</v>
      </c>
      <c r="AU13" s="98">
        <v>1.0115000155</v>
      </c>
      <c r="AV13" s="96" t="s">
        <v>28</v>
      </c>
      <c r="AW13" s="98" t="s">
        <v>28</v>
      </c>
      <c r="AX13" s="98" t="s">
        <v>28</v>
      </c>
      <c r="AY13" s="98" t="s">
        <v>28</v>
      </c>
      <c r="AZ13" s="104" t="s">
        <v>28</v>
      </c>
      <c r="BA13" s="96" t="s">
        <v>28</v>
      </c>
      <c r="BB13" s="98" t="s">
        <v>28</v>
      </c>
      <c r="BC13" s="98" t="s">
        <v>28</v>
      </c>
      <c r="BD13" s="98" t="s">
        <v>28</v>
      </c>
      <c r="BE13" s="98" t="s">
        <v>28</v>
      </c>
      <c r="BF13" s="96" t="s">
        <v>28</v>
      </c>
      <c r="BG13" s="98" t="s">
        <v>28</v>
      </c>
      <c r="BH13" s="98" t="s">
        <v>28</v>
      </c>
      <c r="BI13" s="98" t="s">
        <v>28</v>
      </c>
      <c r="BJ13" s="98" t="s">
        <v>28</v>
      </c>
      <c r="BK13" s="96">
        <v>1</v>
      </c>
      <c r="BL13" s="96">
        <v>2</v>
      </c>
      <c r="BM13" s="96" t="s">
        <v>28</v>
      </c>
      <c r="BN13" s="96" t="s">
        <v>28</v>
      </c>
      <c r="BO13" s="96" t="s">
        <v>28</v>
      </c>
      <c r="BP13" s="96" t="s">
        <v>28</v>
      </c>
      <c r="BQ13" s="96" t="s">
        <v>28</v>
      </c>
      <c r="BR13" s="98" t="s">
        <v>28</v>
      </c>
      <c r="BS13" s="98" t="s">
        <v>28</v>
      </c>
      <c r="BT13" s="98" t="s">
        <v>28</v>
      </c>
      <c r="BU13" s="98" t="s">
        <v>28</v>
      </c>
      <c r="BV13" s="102" t="s">
        <v>433</v>
      </c>
      <c r="BW13" s="103">
        <v>40</v>
      </c>
      <c r="BX13" s="103">
        <v>40</v>
      </c>
      <c r="BY13" s="103">
        <v>40.6</v>
      </c>
    </row>
    <row r="14" spans="1:77" x14ac:dyDescent="0.3">
      <c r="A14" t="s">
        <v>42</v>
      </c>
      <c r="B14" s="96">
        <v>686</v>
      </c>
      <c r="C14" s="96">
        <v>747132</v>
      </c>
      <c r="D14" s="97">
        <v>9.4314041684000003</v>
      </c>
      <c r="E14" s="98">
        <v>8.2665195318000002</v>
      </c>
      <c r="F14" s="98">
        <v>10.760439656000001</v>
      </c>
      <c r="G14" s="98">
        <v>1.9288262000000001E-8</v>
      </c>
      <c r="H14" s="99">
        <v>9.1817777848999995</v>
      </c>
      <c r="I14" s="98">
        <v>8.5197676702000003</v>
      </c>
      <c r="J14" s="98">
        <v>9.8952279634</v>
      </c>
      <c r="K14" s="98">
        <v>1.459212331</v>
      </c>
      <c r="L14" s="98">
        <v>1.2789831736999999</v>
      </c>
      <c r="M14" s="98">
        <v>1.6648386553000001</v>
      </c>
      <c r="N14" s="98" t="s">
        <v>43</v>
      </c>
      <c r="O14" s="98">
        <v>0.40030496679999999</v>
      </c>
      <c r="P14" s="98">
        <v>0.34652307929999998</v>
      </c>
      <c r="Q14" s="98">
        <v>0.46243403690000001</v>
      </c>
      <c r="R14" s="104">
        <v>1.6418550000000001E-35</v>
      </c>
      <c r="S14" s="96">
        <v>669</v>
      </c>
      <c r="T14" s="96">
        <v>808739</v>
      </c>
      <c r="U14" s="97">
        <v>8.6312518884999996</v>
      </c>
      <c r="V14" s="98">
        <v>7.5611469333999999</v>
      </c>
      <c r="W14" s="98">
        <v>9.8528053770999993</v>
      </c>
      <c r="X14" s="98">
        <v>4.6540316E-8</v>
      </c>
      <c r="Y14" s="99">
        <v>8.2721372407999993</v>
      </c>
      <c r="Z14" s="98">
        <v>7.6684639122</v>
      </c>
      <c r="AA14" s="98">
        <v>8.9233326667000004</v>
      </c>
      <c r="AB14" s="98">
        <v>1.4463103571</v>
      </c>
      <c r="AC14" s="98">
        <v>1.2669964059000001</v>
      </c>
      <c r="AD14" s="98">
        <v>1.6510020385999999</v>
      </c>
      <c r="AE14" s="96" t="s">
        <v>47</v>
      </c>
      <c r="AF14" s="98">
        <v>0.40255662199999998</v>
      </c>
      <c r="AG14" s="98">
        <v>0.34950938329999998</v>
      </c>
      <c r="AH14" s="98">
        <v>0.463655174</v>
      </c>
      <c r="AI14" s="104">
        <v>1.6183250000000002E-36</v>
      </c>
      <c r="AJ14" s="96">
        <v>702</v>
      </c>
      <c r="AK14" s="96">
        <v>852971</v>
      </c>
      <c r="AL14" s="97">
        <v>8.0093506738000002</v>
      </c>
      <c r="AM14" s="98">
        <v>7.0312117642</v>
      </c>
      <c r="AN14" s="98">
        <v>9.1235622490000008</v>
      </c>
      <c r="AO14" s="98">
        <v>6.4182939999999996E-10</v>
      </c>
      <c r="AP14" s="99">
        <v>8.2300570594</v>
      </c>
      <c r="AQ14" s="98">
        <v>7.6432191884999998</v>
      </c>
      <c r="AR14" s="98">
        <v>8.8619516894999997</v>
      </c>
      <c r="AS14" s="98">
        <v>1.5078464790999999</v>
      </c>
      <c r="AT14" s="98">
        <v>1.3237013004</v>
      </c>
      <c r="AU14" s="98">
        <v>1.7176088018</v>
      </c>
      <c r="AV14" s="96" t="s">
        <v>211</v>
      </c>
      <c r="AW14" s="98">
        <v>0.41494636080000002</v>
      </c>
      <c r="AX14" s="98">
        <v>0.36015847950000002</v>
      </c>
      <c r="AY14" s="98">
        <v>0.47806866190000002</v>
      </c>
      <c r="AZ14" s="104">
        <v>4.2408070000000004E-34</v>
      </c>
      <c r="BA14" s="96" t="s">
        <v>212</v>
      </c>
      <c r="BB14" s="104">
        <v>0.76644980240000005</v>
      </c>
      <c r="BC14" s="98">
        <v>1.0952038321999999</v>
      </c>
      <c r="BD14" s="98">
        <v>0.60100604599999996</v>
      </c>
      <c r="BE14" s="98">
        <v>1.9957726579999999</v>
      </c>
      <c r="BF14" s="96" t="s">
        <v>208</v>
      </c>
      <c r="BG14" s="104">
        <v>0.95657372890000003</v>
      </c>
      <c r="BH14" s="98">
        <v>1.0169696434</v>
      </c>
      <c r="BI14" s="98">
        <v>0.55497027290000001</v>
      </c>
      <c r="BJ14" s="98">
        <v>1.8635723501999999</v>
      </c>
      <c r="BK14" s="96">
        <v>1</v>
      </c>
      <c r="BL14" s="96">
        <v>2</v>
      </c>
      <c r="BM14" s="96">
        <v>3</v>
      </c>
      <c r="BN14" s="96" t="s">
        <v>237</v>
      </c>
      <c r="BO14" s="96" t="s">
        <v>237</v>
      </c>
      <c r="BP14" s="96" t="s">
        <v>237</v>
      </c>
      <c r="BQ14" s="96" t="s">
        <v>28</v>
      </c>
      <c r="BR14" s="98" t="s">
        <v>28</v>
      </c>
      <c r="BS14" s="98" t="s">
        <v>28</v>
      </c>
      <c r="BT14" s="98" t="s">
        <v>28</v>
      </c>
      <c r="BU14" s="98" t="s">
        <v>28</v>
      </c>
      <c r="BV14" s="102" t="s">
        <v>234</v>
      </c>
      <c r="BW14" s="103">
        <v>137.19999999999999</v>
      </c>
      <c r="BX14" s="103">
        <v>133.80000000000001</v>
      </c>
      <c r="BY14" s="103">
        <v>140.4</v>
      </c>
    </row>
    <row r="15" spans="1:77" x14ac:dyDescent="0.3">
      <c r="A15" t="s">
        <v>34</v>
      </c>
      <c r="B15" s="96">
        <v>379</v>
      </c>
      <c r="C15" s="96">
        <v>746087</v>
      </c>
      <c r="D15" s="97">
        <v>5.2607745076999999</v>
      </c>
      <c r="E15" s="98">
        <v>4.5339359831000001</v>
      </c>
      <c r="F15" s="98">
        <v>6.1041330367000004</v>
      </c>
      <c r="G15" s="98">
        <v>6.6531656000000002E-3</v>
      </c>
      <c r="H15" s="99">
        <v>5.0798365338</v>
      </c>
      <c r="I15" s="98">
        <v>4.5933173409999997</v>
      </c>
      <c r="J15" s="98">
        <v>5.6178873119999997</v>
      </c>
      <c r="K15" s="98">
        <v>0.81393893159999997</v>
      </c>
      <c r="L15" s="98">
        <v>0.70148359419999995</v>
      </c>
      <c r="M15" s="98">
        <v>0.9444220646</v>
      </c>
      <c r="N15" s="98" t="s">
        <v>28</v>
      </c>
      <c r="O15" s="98" t="s">
        <v>28</v>
      </c>
      <c r="P15" s="98" t="s">
        <v>28</v>
      </c>
      <c r="Q15" s="98" t="s">
        <v>28</v>
      </c>
      <c r="R15" s="98" t="s">
        <v>28</v>
      </c>
      <c r="S15" s="96">
        <v>397</v>
      </c>
      <c r="T15" s="96">
        <v>809441</v>
      </c>
      <c r="U15" s="97">
        <v>5.1553260624000004</v>
      </c>
      <c r="V15" s="98">
        <v>4.4522562327999999</v>
      </c>
      <c r="W15" s="98">
        <v>5.9694198672000001</v>
      </c>
      <c r="X15" s="98">
        <v>5.0432705699999997E-2</v>
      </c>
      <c r="Y15" s="99">
        <v>4.9046193607999999</v>
      </c>
      <c r="Z15" s="98">
        <v>4.4451326680000003</v>
      </c>
      <c r="AA15" s="98">
        <v>5.4116025034000002</v>
      </c>
      <c r="AB15" s="98">
        <v>0.86386095259999995</v>
      </c>
      <c r="AC15" s="98">
        <v>0.74604986449999999</v>
      </c>
      <c r="AD15" s="98">
        <v>1.0002759613000001</v>
      </c>
      <c r="AE15" s="96" t="s">
        <v>28</v>
      </c>
      <c r="AF15" s="98" t="s">
        <v>28</v>
      </c>
      <c r="AG15" s="98" t="s">
        <v>28</v>
      </c>
      <c r="AH15" s="98" t="s">
        <v>28</v>
      </c>
      <c r="AI15" s="98" t="s">
        <v>28</v>
      </c>
      <c r="AJ15" s="96">
        <v>370</v>
      </c>
      <c r="AK15" s="96">
        <v>862356</v>
      </c>
      <c r="AL15" s="97">
        <v>4.3499089314999999</v>
      </c>
      <c r="AM15" s="98">
        <v>3.7507539208999998</v>
      </c>
      <c r="AN15" s="98">
        <v>5.0447744938000003</v>
      </c>
      <c r="AO15" s="98">
        <v>8.2406026000000007E-3</v>
      </c>
      <c r="AP15" s="99">
        <v>4.2905714113000002</v>
      </c>
      <c r="AQ15" s="98">
        <v>3.8749247549999999</v>
      </c>
      <c r="AR15" s="98">
        <v>4.7508027122999996</v>
      </c>
      <c r="AS15" s="98">
        <v>0.81891717990000001</v>
      </c>
      <c r="AT15" s="98">
        <v>0.70611979970000005</v>
      </c>
      <c r="AU15" s="98">
        <v>0.94973310170000003</v>
      </c>
      <c r="AV15" s="96" t="s">
        <v>28</v>
      </c>
      <c r="AW15" s="98" t="s">
        <v>28</v>
      </c>
      <c r="AX15" s="98" t="s">
        <v>28</v>
      </c>
      <c r="AY15" s="98" t="s">
        <v>28</v>
      </c>
      <c r="AZ15" s="98" t="s">
        <v>28</v>
      </c>
      <c r="BA15" s="96" t="s">
        <v>28</v>
      </c>
      <c r="BB15" s="98" t="s">
        <v>28</v>
      </c>
      <c r="BC15" s="98" t="s">
        <v>28</v>
      </c>
      <c r="BD15" s="98" t="s">
        <v>28</v>
      </c>
      <c r="BE15" s="98" t="s">
        <v>28</v>
      </c>
      <c r="BF15" s="96" t="s">
        <v>28</v>
      </c>
      <c r="BG15" s="98" t="s">
        <v>28</v>
      </c>
      <c r="BH15" s="98" t="s">
        <v>28</v>
      </c>
      <c r="BI15" s="98" t="s">
        <v>28</v>
      </c>
      <c r="BJ15" s="98" t="s">
        <v>28</v>
      </c>
      <c r="BK15" s="96">
        <v>1</v>
      </c>
      <c r="BL15" s="96" t="s">
        <v>28</v>
      </c>
      <c r="BM15" s="96">
        <v>3</v>
      </c>
      <c r="BN15" s="96" t="s">
        <v>28</v>
      </c>
      <c r="BO15" s="96" t="s">
        <v>28</v>
      </c>
      <c r="BP15" s="96" t="s">
        <v>28</v>
      </c>
      <c r="BQ15" s="96" t="s">
        <v>28</v>
      </c>
      <c r="BR15" s="98" t="s">
        <v>28</v>
      </c>
      <c r="BS15" s="98" t="s">
        <v>28</v>
      </c>
      <c r="BT15" s="98" t="s">
        <v>28</v>
      </c>
      <c r="BU15" s="98" t="s">
        <v>28</v>
      </c>
      <c r="BV15" s="102" t="s">
        <v>434</v>
      </c>
      <c r="BW15" s="103">
        <v>75.8</v>
      </c>
      <c r="BX15" s="103">
        <v>79.400000000000006</v>
      </c>
      <c r="BY15" s="103">
        <v>74</v>
      </c>
    </row>
    <row r="16" spans="1:77" x14ac:dyDescent="0.3">
      <c r="A16" t="s">
        <v>35</v>
      </c>
      <c r="B16" s="96">
        <v>288</v>
      </c>
      <c r="C16" s="96">
        <v>745825</v>
      </c>
      <c r="D16" s="97">
        <v>4.1001779945000001</v>
      </c>
      <c r="E16" s="98">
        <v>3.4975859438999999</v>
      </c>
      <c r="F16" s="98">
        <v>4.8065894179999997</v>
      </c>
      <c r="G16" s="98">
        <v>2.0039693000000001E-8</v>
      </c>
      <c r="H16" s="99">
        <v>3.8614956592</v>
      </c>
      <c r="I16" s="98">
        <v>3.4403134950999998</v>
      </c>
      <c r="J16" s="98">
        <v>4.3342412681000004</v>
      </c>
      <c r="K16" s="98">
        <v>0.63437322610000002</v>
      </c>
      <c r="L16" s="98">
        <v>0.54114111190000003</v>
      </c>
      <c r="M16" s="98">
        <v>0.74366811379999997</v>
      </c>
      <c r="N16" s="98" t="s">
        <v>28</v>
      </c>
      <c r="O16" s="98" t="s">
        <v>28</v>
      </c>
      <c r="P16" s="98" t="s">
        <v>28</v>
      </c>
      <c r="Q16" s="98" t="s">
        <v>28</v>
      </c>
      <c r="R16" s="98" t="s">
        <v>28</v>
      </c>
      <c r="S16" s="96">
        <v>317</v>
      </c>
      <c r="T16" s="96">
        <v>808798</v>
      </c>
      <c r="U16" s="97">
        <v>4.0509967015999999</v>
      </c>
      <c r="V16" s="98">
        <v>3.4700143486999999</v>
      </c>
      <c r="W16" s="98">
        <v>4.7292525700999999</v>
      </c>
      <c r="X16" s="98">
        <v>9.3437616000000003E-7</v>
      </c>
      <c r="Y16" s="99">
        <v>3.9193964377000001</v>
      </c>
      <c r="Z16" s="98">
        <v>3.5108393057999998</v>
      </c>
      <c r="AA16" s="98">
        <v>4.3754974516000003</v>
      </c>
      <c r="AB16" s="98">
        <v>0.67881213080000002</v>
      </c>
      <c r="AC16" s="98">
        <v>0.58145883779999996</v>
      </c>
      <c r="AD16" s="98">
        <v>0.79246522539999997</v>
      </c>
      <c r="AE16" s="96" t="s">
        <v>28</v>
      </c>
      <c r="AF16" s="98" t="s">
        <v>28</v>
      </c>
      <c r="AG16" s="98" t="s">
        <v>28</v>
      </c>
      <c r="AH16" s="98" t="s">
        <v>28</v>
      </c>
      <c r="AI16" s="98" t="s">
        <v>28</v>
      </c>
      <c r="AJ16" s="96">
        <v>287</v>
      </c>
      <c r="AK16" s="96">
        <v>848221</v>
      </c>
      <c r="AL16" s="97">
        <v>3.4627578511000001</v>
      </c>
      <c r="AM16" s="98">
        <v>2.9563861503000002</v>
      </c>
      <c r="AN16" s="98">
        <v>4.0558612189999996</v>
      </c>
      <c r="AO16" s="98">
        <v>1.1312100999999999E-7</v>
      </c>
      <c r="AP16" s="99">
        <v>3.3835521639000001</v>
      </c>
      <c r="AQ16" s="98">
        <v>3.0138944442</v>
      </c>
      <c r="AR16" s="98">
        <v>3.7985488403000001</v>
      </c>
      <c r="AS16" s="98">
        <v>0.65190143950000001</v>
      </c>
      <c r="AT16" s="98">
        <v>0.5565715161</v>
      </c>
      <c r="AU16" s="98">
        <v>0.7635595328</v>
      </c>
      <c r="AV16" s="96" t="s">
        <v>28</v>
      </c>
      <c r="AW16" s="98" t="s">
        <v>28</v>
      </c>
      <c r="AX16" s="98" t="s">
        <v>28</v>
      </c>
      <c r="AY16" s="98" t="s">
        <v>28</v>
      </c>
      <c r="AZ16" s="98" t="s">
        <v>28</v>
      </c>
      <c r="BA16" s="96" t="s">
        <v>28</v>
      </c>
      <c r="BB16" s="98" t="s">
        <v>28</v>
      </c>
      <c r="BC16" s="98" t="s">
        <v>28</v>
      </c>
      <c r="BD16" s="98" t="s">
        <v>28</v>
      </c>
      <c r="BE16" s="98" t="s">
        <v>28</v>
      </c>
      <c r="BF16" s="96" t="s">
        <v>28</v>
      </c>
      <c r="BG16" s="98" t="s">
        <v>28</v>
      </c>
      <c r="BH16" s="98" t="s">
        <v>28</v>
      </c>
      <c r="BI16" s="98" t="s">
        <v>28</v>
      </c>
      <c r="BJ16" s="98" t="s">
        <v>28</v>
      </c>
      <c r="BK16" s="96">
        <v>1</v>
      </c>
      <c r="BL16" s="96">
        <v>2</v>
      </c>
      <c r="BM16" s="96">
        <v>3</v>
      </c>
      <c r="BN16" s="96" t="s">
        <v>28</v>
      </c>
      <c r="BO16" s="96" t="s">
        <v>28</v>
      </c>
      <c r="BP16" s="96" t="s">
        <v>28</v>
      </c>
      <c r="BQ16" s="96" t="s">
        <v>28</v>
      </c>
      <c r="BR16" s="98" t="s">
        <v>28</v>
      </c>
      <c r="BS16" s="98" t="s">
        <v>28</v>
      </c>
      <c r="BT16" s="98" t="s">
        <v>28</v>
      </c>
      <c r="BU16" s="98" t="s">
        <v>28</v>
      </c>
      <c r="BV16" s="102" t="s">
        <v>234</v>
      </c>
      <c r="BW16" s="103">
        <v>57.6</v>
      </c>
      <c r="BX16" s="103">
        <v>63.4</v>
      </c>
      <c r="BY16" s="103">
        <v>57.4</v>
      </c>
    </row>
    <row r="17" spans="1:77" x14ac:dyDescent="0.3">
      <c r="A17" t="s">
        <v>36</v>
      </c>
      <c r="B17" s="96">
        <v>247</v>
      </c>
      <c r="C17" s="96">
        <v>747625</v>
      </c>
      <c r="D17" s="97">
        <v>3.7074134294999999</v>
      </c>
      <c r="E17" s="98">
        <v>3.1389257063999998</v>
      </c>
      <c r="F17" s="98">
        <v>4.3788594006999997</v>
      </c>
      <c r="G17" s="98">
        <v>5.9652030000000004E-11</v>
      </c>
      <c r="H17" s="99">
        <v>3.3037953518999998</v>
      </c>
      <c r="I17" s="98">
        <v>2.9164362025999999</v>
      </c>
      <c r="J17" s="98">
        <v>3.7426032901999999</v>
      </c>
      <c r="K17" s="98">
        <v>0.57360529739999999</v>
      </c>
      <c r="L17" s="98">
        <v>0.48564975220000001</v>
      </c>
      <c r="M17" s="98">
        <v>0.67749038419999996</v>
      </c>
      <c r="N17" s="98" t="s">
        <v>28</v>
      </c>
      <c r="O17" s="98" t="s">
        <v>28</v>
      </c>
      <c r="P17" s="98" t="s">
        <v>28</v>
      </c>
      <c r="Q17" s="98" t="s">
        <v>28</v>
      </c>
      <c r="R17" s="98" t="s">
        <v>28</v>
      </c>
      <c r="S17" s="96">
        <v>249</v>
      </c>
      <c r="T17" s="96">
        <v>808464</v>
      </c>
      <c r="U17" s="97">
        <v>3.2094595846999998</v>
      </c>
      <c r="V17" s="98">
        <v>2.7205988825</v>
      </c>
      <c r="W17" s="98">
        <v>3.7861629997000001</v>
      </c>
      <c r="X17" s="98">
        <v>1.8842090000000001E-13</v>
      </c>
      <c r="Y17" s="99">
        <v>3.0799145045</v>
      </c>
      <c r="Z17" s="98">
        <v>2.7201694268000001</v>
      </c>
      <c r="AA17" s="98">
        <v>3.4872362220999999</v>
      </c>
      <c r="AB17" s="98">
        <v>0.53779853700000002</v>
      </c>
      <c r="AC17" s="98">
        <v>0.45588176460000002</v>
      </c>
      <c r="AD17" s="98">
        <v>0.63443482250000005</v>
      </c>
      <c r="AE17" s="96" t="s">
        <v>28</v>
      </c>
      <c r="AF17" s="98" t="s">
        <v>28</v>
      </c>
      <c r="AG17" s="98" t="s">
        <v>28</v>
      </c>
      <c r="AH17" s="98" t="s">
        <v>28</v>
      </c>
      <c r="AI17" s="98" t="s">
        <v>28</v>
      </c>
      <c r="AJ17" s="96">
        <v>256</v>
      </c>
      <c r="AK17" s="96">
        <v>851475</v>
      </c>
      <c r="AL17" s="97">
        <v>3.0987132741000001</v>
      </c>
      <c r="AM17" s="98">
        <v>2.632257654</v>
      </c>
      <c r="AN17" s="98">
        <v>3.6478282969000002</v>
      </c>
      <c r="AO17" s="98">
        <v>9.5045710000000003E-11</v>
      </c>
      <c r="AP17" s="99">
        <v>3.0065474617999999</v>
      </c>
      <c r="AQ17" s="98">
        <v>2.6599162803</v>
      </c>
      <c r="AR17" s="98">
        <v>3.3983504319</v>
      </c>
      <c r="AS17" s="98">
        <v>0.58336612919999997</v>
      </c>
      <c r="AT17" s="98">
        <v>0.49555083770000002</v>
      </c>
      <c r="AU17" s="98">
        <v>0.68674294309999995</v>
      </c>
      <c r="AV17" s="96" t="s">
        <v>28</v>
      </c>
      <c r="AW17" s="98" t="s">
        <v>28</v>
      </c>
      <c r="AX17" s="98" t="s">
        <v>28</v>
      </c>
      <c r="AY17" s="98" t="s">
        <v>28</v>
      </c>
      <c r="AZ17" s="98" t="s">
        <v>28</v>
      </c>
      <c r="BA17" s="96" t="s">
        <v>28</v>
      </c>
      <c r="BB17" s="98" t="s">
        <v>28</v>
      </c>
      <c r="BC17" s="98" t="s">
        <v>28</v>
      </c>
      <c r="BD17" s="98" t="s">
        <v>28</v>
      </c>
      <c r="BE17" s="98" t="s">
        <v>28</v>
      </c>
      <c r="BF17" s="96" t="s">
        <v>28</v>
      </c>
      <c r="BG17" s="98" t="s">
        <v>28</v>
      </c>
      <c r="BH17" s="98" t="s">
        <v>28</v>
      </c>
      <c r="BI17" s="98" t="s">
        <v>28</v>
      </c>
      <c r="BJ17" s="98" t="s">
        <v>28</v>
      </c>
      <c r="BK17" s="96">
        <v>1</v>
      </c>
      <c r="BL17" s="96">
        <v>2</v>
      </c>
      <c r="BM17" s="96">
        <v>3</v>
      </c>
      <c r="BN17" s="96" t="s">
        <v>28</v>
      </c>
      <c r="BO17" s="96" t="s">
        <v>28</v>
      </c>
      <c r="BP17" s="96" t="s">
        <v>28</v>
      </c>
      <c r="BQ17" s="96" t="s">
        <v>28</v>
      </c>
      <c r="BR17" s="98" t="s">
        <v>28</v>
      </c>
      <c r="BS17" s="98" t="s">
        <v>28</v>
      </c>
      <c r="BT17" s="98" t="s">
        <v>28</v>
      </c>
      <c r="BU17" s="98" t="s">
        <v>28</v>
      </c>
      <c r="BV17" s="102" t="s">
        <v>234</v>
      </c>
      <c r="BW17" s="103">
        <v>49.4</v>
      </c>
      <c r="BX17" s="103">
        <v>49.8</v>
      </c>
      <c r="BY17" s="103">
        <v>51.2</v>
      </c>
    </row>
    <row r="18" spans="1:77" x14ac:dyDescent="0.3">
      <c r="A18" t="s">
        <v>44</v>
      </c>
      <c r="B18" s="96">
        <v>191</v>
      </c>
      <c r="C18" s="96">
        <v>756987</v>
      </c>
      <c r="D18" s="97">
        <v>2.8454578607999998</v>
      </c>
      <c r="E18" s="98">
        <v>2.3777598854000002</v>
      </c>
      <c r="F18" s="98">
        <v>3.4051505735999998</v>
      </c>
      <c r="G18" s="98">
        <v>3.3980759999999999E-19</v>
      </c>
      <c r="H18" s="99">
        <v>2.5231608997000001</v>
      </c>
      <c r="I18" s="98">
        <v>2.1895464548999999</v>
      </c>
      <c r="J18" s="98">
        <v>2.9076071493</v>
      </c>
      <c r="K18" s="98">
        <v>0.44024485899999999</v>
      </c>
      <c r="L18" s="98">
        <v>0.36788334830000002</v>
      </c>
      <c r="M18" s="98">
        <v>0.52683965369999997</v>
      </c>
      <c r="N18" s="98" t="s">
        <v>28</v>
      </c>
      <c r="O18" s="98" t="s">
        <v>28</v>
      </c>
      <c r="P18" s="98" t="s">
        <v>28</v>
      </c>
      <c r="Q18" s="98" t="s">
        <v>28</v>
      </c>
      <c r="R18" s="98" t="s">
        <v>28</v>
      </c>
      <c r="S18" s="96">
        <v>209</v>
      </c>
      <c r="T18" s="96">
        <v>822481</v>
      </c>
      <c r="U18" s="97">
        <v>2.7939997784999999</v>
      </c>
      <c r="V18" s="98">
        <v>2.3469975451999998</v>
      </c>
      <c r="W18" s="98">
        <v>3.3261367393999999</v>
      </c>
      <c r="X18" s="98">
        <v>1.4405300000000001E-17</v>
      </c>
      <c r="Y18" s="99">
        <v>2.5410921346999999</v>
      </c>
      <c r="Z18" s="98">
        <v>2.2189196188000002</v>
      </c>
      <c r="AA18" s="98">
        <v>2.9100419782000002</v>
      </c>
      <c r="AB18" s="98">
        <v>0.46818131019999998</v>
      </c>
      <c r="AC18" s="98">
        <v>0.39327862299999999</v>
      </c>
      <c r="AD18" s="98">
        <v>0.55734974230000001</v>
      </c>
      <c r="AE18" s="96" t="s">
        <v>28</v>
      </c>
      <c r="AF18" s="98" t="s">
        <v>28</v>
      </c>
      <c r="AG18" s="98" t="s">
        <v>28</v>
      </c>
      <c r="AH18" s="98" t="s">
        <v>28</v>
      </c>
      <c r="AI18" s="98" t="s">
        <v>28</v>
      </c>
      <c r="AJ18" s="96">
        <v>200</v>
      </c>
      <c r="AK18" s="96">
        <v>838530</v>
      </c>
      <c r="AL18" s="97">
        <v>2.5364986470000002</v>
      </c>
      <c r="AM18" s="98">
        <v>2.1278308949000002</v>
      </c>
      <c r="AN18" s="98">
        <v>3.0236544650999999</v>
      </c>
      <c r="AO18" s="98">
        <v>1.6360660000000001E-16</v>
      </c>
      <c r="AP18" s="99">
        <v>2.3851263520999999</v>
      </c>
      <c r="AQ18" s="98">
        <v>2.0764541808999999</v>
      </c>
      <c r="AR18" s="98">
        <v>2.7396837203</v>
      </c>
      <c r="AS18" s="98">
        <v>0.47752317379999998</v>
      </c>
      <c r="AT18" s="98">
        <v>0.40058707049999998</v>
      </c>
      <c r="AU18" s="98">
        <v>0.56923550050000005</v>
      </c>
      <c r="AV18" s="96" t="s">
        <v>28</v>
      </c>
      <c r="AW18" s="98" t="s">
        <v>28</v>
      </c>
      <c r="AX18" s="98" t="s">
        <v>28</v>
      </c>
      <c r="AY18" s="98" t="s">
        <v>28</v>
      </c>
      <c r="AZ18" s="98" t="s">
        <v>28</v>
      </c>
      <c r="BA18" s="96" t="s">
        <v>28</v>
      </c>
      <c r="BB18" s="98" t="s">
        <v>28</v>
      </c>
      <c r="BC18" s="98" t="s">
        <v>28</v>
      </c>
      <c r="BD18" s="98" t="s">
        <v>28</v>
      </c>
      <c r="BE18" s="98" t="s">
        <v>28</v>
      </c>
      <c r="BF18" s="96" t="s">
        <v>28</v>
      </c>
      <c r="BG18" s="98" t="s">
        <v>28</v>
      </c>
      <c r="BH18" s="98" t="s">
        <v>28</v>
      </c>
      <c r="BI18" s="98" t="s">
        <v>28</v>
      </c>
      <c r="BJ18" s="98" t="s">
        <v>28</v>
      </c>
      <c r="BK18" s="96">
        <v>1</v>
      </c>
      <c r="BL18" s="96">
        <v>2</v>
      </c>
      <c r="BM18" s="96">
        <v>3</v>
      </c>
      <c r="BN18" s="96" t="s">
        <v>28</v>
      </c>
      <c r="BO18" s="96" t="s">
        <v>28</v>
      </c>
      <c r="BP18" s="96" t="s">
        <v>28</v>
      </c>
      <c r="BQ18" s="96" t="s">
        <v>28</v>
      </c>
      <c r="BR18" s="98" t="s">
        <v>28</v>
      </c>
      <c r="BS18" s="98" t="s">
        <v>28</v>
      </c>
      <c r="BT18" s="98" t="s">
        <v>28</v>
      </c>
      <c r="BU18" s="98" t="s">
        <v>28</v>
      </c>
      <c r="BV18" s="102" t="s">
        <v>234</v>
      </c>
      <c r="BW18" s="103">
        <v>38.200000000000003</v>
      </c>
      <c r="BX18" s="103">
        <v>41.8</v>
      </c>
      <c r="BY18" s="103">
        <v>40</v>
      </c>
    </row>
    <row r="19" spans="1:77" x14ac:dyDescent="0.3">
      <c r="A19" t="s">
        <v>45</v>
      </c>
      <c r="B19" s="96">
        <v>3736</v>
      </c>
      <c r="C19" s="96">
        <v>6214837</v>
      </c>
      <c r="D19" s="97">
        <v>6.4633528432</v>
      </c>
      <c r="E19" s="98">
        <v>5.7927976057999997</v>
      </c>
      <c r="F19" s="98">
        <v>7.2115293539999996</v>
      </c>
      <c r="G19" s="98" t="s">
        <v>28</v>
      </c>
      <c r="H19" s="99">
        <v>6.0114207339999997</v>
      </c>
      <c r="I19" s="98">
        <v>5.8217163587999998</v>
      </c>
      <c r="J19" s="98">
        <v>6.2073067482999997</v>
      </c>
      <c r="K19" s="98" t="s">
        <v>28</v>
      </c>
      <c r="L19" s="98" t="s">
        <v>28</v>
      </c>
      <c r="M19" s="98" t="s">
        <v>28</v>
      </c>
      <c r="N19" s="98" t="s">
        <v>28</v>
      </c>
      <c r="O19" s="96" t="s">
        <v>28</v>
      </c>
      <c r="P19" s="96" t="s">
        <v>28</v>
      </c>
      <c r="Q19" s="96" t="s">
        <v>28</v>
      </c>
      <c r="R19" s="105" t="s">
        <v>28</v>
      </c>
      <c r="S19" s="96">
        <v>3724</v>
      </c>
      <c r="T19" s="96">
        <v>6667585</v>
      </c>
      <c r="U19" s="97">
        <v>5.9677729927999996</v>
      </c>
      <c r="V19" s="98">
        <v>5.3491550112999997</v>
      </c>
      <c r="W19" s="98">
        <v>6.6579327798000003</v>
      </c>
      <c r="X19" s="98" t="s">
        <v>28</v>
      </c>
      <c r="Y19" s="99">
        <v>5.5852306345000002</v>
      </c>
      <c r="Z19" s="98">
        <v>5.4086964639000001</v>
      </c>
      <c r="AA19" s="98">
        <v>5.7675266949999999</v>
      </c>
      <c r="AB19" s="98" t="s">
        <v>28</v>
      </c>
      <c r="AC19" s="98" t="s">
        <v>28</v>
      </c>
      <c r="AD19" s="98" t="s">
        <v>28</v>
      </c>
      <c r="AE19" s="96" t="s">
        <v>28</v>
      </c>
      <c r="AF19" s="96" t="s">
        <v>28</v>
      </c>
      <c r="AG19" s="96" t="s">
        <v>28</v>
      </c>
      <c r="AH19" s="96" t="s">
        <v>28</v>
      </c>
      <c r="AI19" s="105" t="s">
        <v>28</v>
      </c>
      <c r="AJ19" s="96">
        <v>3716</v>
      </c>
      <c r="AK19" s="96">
        <v>6995770</v>
      </c>
      <c r="AL19" s="97">
        <v>5.3117812621000002</v>
      </c>
      <c r="AM19" s="98">
        <v>5.1437123561</v>
      </c>
      <c r="AN19" s="98">
        <v>5.4853417576999997</v>
      </c>
      <c r="AO19" s="98" t="s">
        <v>28</v>
      </c>
      <c r="AP19" s="99">
        <v>5.3117812621000002</v>
      </c>
      <c r="AQ19" s="98">
        <v>5.1437123561</v>
      </c>
      <c r="AR19" s="98">
        <v>5.4853417576999997</v>
      </c>
      <c r="AS19" s="98" t="s">
        <v>28</v>
      </c>
      <c r="AT19" s="98" t="s">
        <v>28</v>
      </c>
      <c r="AU19" s="98" t="s">
        <v>28</v>
      </c>
      <c r="AV19" s="96" t="s">
        <v>28</v>
      </c>
      <c r="AW19" s="96" t="s">
        <v>28</v>
      </c>
      <c r="AX19" s="96" t="s">
        <v>28</v>
      </c>
      <c r="AY19" s="96" t="s">
        <v>28</v>
      </c>
      <c r="AZ19" s="105" t="s">
        <v>28</v>
      </c>
      <c r="BA19" s="96" t="s">
        <v>28</v>
      </c>
      <c r="BB19" s="96" t="s">
        <v>28</v>
      </c>
      <c r="BC19" s="96" t="s">
        <v>28</v>
      </c>
      <c r="BD19" s="96" t="s">
        <v>28</v>
      </c>
      <c r="BE19" s="96" t="s">
        <v>28</v>
      </c>
      <c r="BF19" s="96" t="s">
        <v>28</v>
      </c>
      <c r="BG19" s="96" t="s">
        <v>28</v>
      </c>
      <c r="BH19" s="96" t="s">
        <v>28</v>
      </c>
      <c r="BI19" s="96" t="s">
        <v>28</v>
      </c>
      <c r="BJ19" s="96" t="s">
        <v>28</v>
      </c>
      <c r="BK19" s="96" t="s">
        <v>28</v>
      </c>
      <c r="BL19" s="96" t="s">
        <v>28</v>
      </c>
      <c r="BM19" s="96" t="s">
        <v>28</v>
      </c>
      <c r="BN19" s="96" t="s">
        <v>28</v>
      </c>
      <c r="BO19" s="96" t="s">
        <v>28</v>
      </c>
      <c r="BP19" s="96" t="s">
        <v>28</v>
      </c>
      <c r="BQ19" s="96" t="s">
        <v>28</v>
      </c>
      <c r="BR19" s="98" t="s">
        <v>28</v>
      </c>
      <c r="BS19" s="98" t="s">
        <v>28</v>
      </c>
      <c r="BT19" s="98" t="s">
        <v>28</v>
      </c>
      <c r="BU19" s="98" t="s">
        <v>28</v>
      </c>
      <c r="BV19" s="102" t="s">
        <v>28</v>
      </c>
      <c r="BW19" s="103">
        <v>747.2</v>
      </c>
      <c r="BX19" s="103">
        <v>744.8</v>
      </c>
      <c r="BY19" s="103">
        <v>743.2</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5" customWidth="1"/>
    <col min="2" max="2" width="20.77734375" style="74" customWidth="1"/>
    <col min="3" max="7" width="20.77734375" style="75" customWidth="1"/>
    <col min="8" max="8" width="20.77734375" style="74" customWidth="1"/>
    <col min="9" max="10" width="20.77734375" style="75" customWidth="1"/>
    <col min="11" max="12" width="10.5546875" style="75" customWidth="1"/>
    <col min="13" max="16384" width="9.33203125" style="75"/>
  </cols>
  <sheetData>
    <row r="1" spans="1:16" s="62" customFormat="1" ht="18.899999999999999" customHeight="1" x14ac:dyDescent="0.3">
      <c r="A1" s="117" t="s">
        <v>449</v>
      </c>
      <c r="B1" s="61"/>
      <c r="C1" s="61"/>
      <c r="D1" s="61"/>
      <c r="E1" s="61"/>
      <c r="F1" s="61"/>
      <c r="G1" s="61"/>
      <c r="H1" s="61"/>
      <c r="I1" s="61"/>
      <c r="J1" s="61"/>
      <c r="K1" s="61"/>
      <c r="L1" s="61"/>
    </row>
    <row r="2" spans="1:16" s="62" customFormat="1" ht="18.899999999999999" customHeight="1" x14ac:dyDescent="0.3">
      <c r="A2" s="1" t="s">
        <v>458</v>
      </c>
      <c r="B2" s="63"/>
      <c r="C2" s="63"/>
      <c r="D2" s="63"/>
      <c r="E2" s="63"/>
      <c r="F2" s="63"/>
      <c r="G2" s="63"/>
      <c r="H2" s="63"/>
      <c r="I2" s="63"/>
      <c r="J2" s="63"/>
      <c r="K2" s="61"/>
      <c r="L2" s="61"/>
    </row>
    <row r="3" spans="1:16" s="66" customFormat="1" ht="54" customHeight="1" x14ac:dyDescent="0.3">
      <c r="A3" s="95" t="s">
        <v>443</v>
      </c>
      <c r="B3" s="64" t="s">
        <v>439</v>
      </c>
      <c r="C3" s="64" t="s">
        <v>461</v>
      </c>
      <c r="D3" s="64" t="s">
        <v>462</v>
      </c>
      <c r="E3" s="64" t="s">
        <v>440</v>
      </c>
      <c r="F3" s="64" t="s">
        <v>463</v>
      </c>
      <c r="G3" s="64" t="s">
        <v>464</v>
      </c>
      <c r="H3" s="64" t="s">
        <v>441</v>
      </c>
      <c r="I3" s="64" t="s">
        <v>465</v>
      </c>
      <c r="J3" s="65" t="s">
        <v>466</v>
      </c>
      <c r="O3" s="67"/>
      <c r="P3" s="67"/>
    </row>
    <row r="4" spans="1:16" s="62" customFormat="1" ht="18.899999999999999" customHeight="1" x14ac:dyDescent="0.3">
      <c r="A4" s="80" t="s">
        <v>254</v>
      </c>
      <c r="B4" s="69">
        <v>23.6</v>
      </c>
      <c r="C4" s="112">
        <v>3.2157845968999998</v>
      </c>
      <c r="D4" s="112">
        <v>3.3029120670999998</v>
      </c>
      <c r="E4" s="69">
        <v>27.8</v>
      </c>
      <c r="F4" s="112">
        <v>3.0815001362999999</v>
      </c>
      <c r="G4" s="112">
        <v>3.1240119617</v>
      </c>
      <c r="H4" s="69">
        <v>33.200000000000003</v>
      </c>
      <c r="I4" s="112">
        <v>3.3841568455000002</v>
      </c>
      <c r="J4" s="112">
        <v>3.3672262374000002</v>
      </c>
    </row>
    <row r="5" spans="1:16" s="62" customFormat="1" ht="18.899999999999999" customHeight="1" x14ac:dyDescent="0.3">
      <c r="A5" s="80" t="s">
        <v>255</v>
      </c>
      <c r="B5" s="69">
        <v>18.399999999999999</v>
      </c>
      <c r="C5" s="112">
        <v>5.0256471885999998</v>
      </c>
      <c r="D5" s="112">
        <v>4.6599629150000004</v>
      </c>
      <c r="E5" s="69">
        <v>20</v>
      </c>
      <c r="F5" s="112">
        <v>5.4143610513000002</v>
      </c>
      <c r="G5" s="112">
        <v>4.7629533905999999</v>
      </c>
      <c r="H5" s="69">
        <v>15.6</v>
      </c>
      <c r="I5" s="112">
        <v>3.9915461099999998</v>
      </c>
      <c r="J5" s="112">
        <v>3.3507648799999998</v>
      </c>
    </row>
    <row r="6" spans="1:16" s="62" customFormat="1" ht="18.899999999999999" customHeight="1" x14ac:dyDescent="0.3">
      <c r="A6" s="80" t="s">
        <v>256</v>
      </c>
      <c r="B6" s="69">
        <v>20.8</v>
      </c>
      <c r="C6" s="112">
        <v>3.7285607755000001</v>
      </c>
      <c r="D6" s="112">
        <v>3.8931750476000002</v>
      </c>
      <c r="E6" s="69">
        <v>23.2</v>
      </c>
      <c r="F6" s="112">
        <v>3.7419475546999998</v>
      </c>
      <c r="G6" s="112">
        <v>3.8127501675</v>
      </c>
      <c r="H6" s="69">
        <v>24.2</v>
      </c>
      <c r="I6" s="112">
        <v>3.6140224069000002</v>
      </c>
      <c r="J6" s="112">
        <v>3.6205503683</v>
      </c>
    </row>
    <row r="7" spans="1:16" s="62" customFormat="1" ht="18.899999999999999" customHeight="1" x14ac:dyDescent="0.3">
      <c r="A7" s="80" t="s">
        <v>257</v>
      </c>
      <c r="B7" s="69">
        <v>25.6</v>
      </c>
      <c r="C7" s="112">
        <v>3.8938559212000001</v>
      </c>
      <c r="D7" s="112">
        <v>3.8762991945</v>
      </c>
      <c r="E7" s="69">
        <v>27.2</v>
      </c>
      <c r="F7" s="112">
        <v>3.8443925577</v>
      </c>
      <c r="G7" s="112">
        <v>3.7037196405000001</v>
      </c>
      <c r="H7" s="69">
        <v>23.8</v>
      </c>
      <c r="I7" s="112">
        <v>3.2677854025999999</v>
      </c>
      <c r="J7" s="112">
        <v>3.0278931036999999</v>
      </c>
    </row>
    <row r="8" spans="1:16" s="62" customFormat="1" ht="18.899999999999999" customHeight="1" x14ac:dyDescent="0.3">
      <c r="A8" s="80" t="s">
        <v>258</v>
      </c>
      <c r="B8" s="69" t="s">
        <v>393</v>
      </c>
      <c r="C8" s="112" t="s">
        <v>393</v>
      </c>
      <c r="D8" s="112" t="s">
        <v>393</v>
      </c>
      <c r="E8" s="69" t="s">
        <v>393</v>
      </c>
      <c r="F8" s="112" t="s">
        <v>393</v>
      </c>
      <c r="G8" s="112" t="s">
        <v>393</v>
      </c>
      <c r="H8" s="69" t="s">
        <v>393</v>
      </c>
      <c r="I8" s="112" t="s">
        <v>393</v>
      </c>
      <c r="J8" s="112" t="s">
        <v>393</v>
      </c>
    </row>
    <row r="9" spans="1:16" s="62" customFormat="1" ht="18.899999999999999" customHeight="1" x14ac:dyDescent="0.3">
      <c r="A9" s="80" t="s">
        <v>259</v>
      </c>
      <c r="B9" s="69">
        <v>31.6</v>
      </c>
      <c r="C9" s="112">
        <v>4.6217614761999997</v>
      </c>
      <c r="D9" s="112">
        <v>4.6823374395000004</v>
      </c>
      <c r="E9" s="69">
        <v>30.6</v>
      </c>
      <c r="F9" s="112">
        <v>3.9943504742</v>
      </c>
      <c r="G9" s="112">
        <v>3.9999348293999999</v>
      </c>
      <c r="H9" s="69">
        <v>27</v>
      </c>
      <c r="I9" s="112">
        <v>3.2076413144</v>
      </c>
      <c r="J9" s="112">
        <v>3.1614951672</v>
      </c>
    </row>
    <row r="10" spans="1:16" s="62" customFormat="1" ht="18.899999999999999" customHeight="1" x14ac:dyDescent="0.3">
      <c r="A10" s="80" t="s">
        <v>260</v>
      </c>
      <c r="B10" s="69">
        <v>29.4</v>
      </c>
      <c r="C10" s="112">
        <v>5.1865023921000004</v>
      </c>
      <c r="D10" s="112">
        <v>4.6480822048999997</v>
      </c>
      <c r="E10" s="69">
        <v>31.6</v>
      </c>
      <c r="F10" s="112">
        <v>5.3452778867999999</v>
      </c>
      <c r="G10" s="112">
        <v>4.7793243617999996</v>
      </c>
      <c r="H10" s="69">
        <v>25.8</v>
      </c>
      <c r="I10" s="112">
        <v>4.1715847171</v>
      </c>
      <c r="J10" s="112">
        <v>3.7240592176999998</v>
      </c>
    </row>
    <row r="11" spans="1:16" s="62" customFormat="1" ht="18.899999999999999" customHeight="1" x14ac:dyDescent="0.3">
      <c r="A11" s="80" t="s">
        <v>261</v>
      </c>
      <c r="B11" s="69">
        <v>44.4</v>
      </c>
      <c r="C11" s="112">
        <v>4.5793779472000002</v>
      </c>
      <c r="D11" s="112">
        <v>4.5238960283000003</v>
      </c>
      <c r="E11" s="69">
        <v>44.8</v>
      </c>
      <c r="F11" s="112">
        <v>4.4747108917</v>
      </c>
      <c r="G11" s="112">
        <v>4.2726951489999996</v>
      </c>
      <c r="H11" s="69">
        <v>43.4</v>
      </c>
      <c r="I11" s="112">
        <v>4.1283871324000003</v>
      </c>
      <c r="J11" s="112">
        <v>3.8709594782000001</v>
      </c>
    </row>
    <row r="12" spans="1:16" s="62" customFormat="1" ht="18.899999999999999" customHeight="1" x14ac:dyDescent="0.3">
      <c r="A12" s="80" t="s">
        <v>262</v>
      </c>
      <c r="B12" s="69">
        <v>16.399999999999999</v>
      </c>
      <c r="C12" s="112">
        <v>4.7783877020999999</v>
      </c>
      <c r="D12" s="112">
        <v>5.5136902682000004</v>
      </c>
      <c r="E12" s="69">
        <v>15.8</v>
      </c>
      <c r="F12" s="112">
        <v>4.3238864624</v>
      </c>
      <c r="G12" s="112">
        <v>4.8312229351999996</v>
      </c>
      <c r="H12" s="69">
        <v>12.6</v>
      </c>
      <c r="I12" s="112">
        <v>3.3020598564000001</v>
      </c>
      <c r="J12" s="112">
        <v>3.5483757378999998</v>
      </c>
    </row>
    <row r="13" spans="1:16" s="62" customFormat="1" ht="18.899999999999999" customHeight="1" x14ac:dyDescent="0.3">
      <c r="A13" s="80" t="s">
        <v>263</v>
      </c>
      <c r="B13" s="69">
        <v>34.200000000000003</v>
      </c>
      <c r="C13" s="112">
        <v>5.7941550190999997</v>
      </c>
      <c r="D13" s="112">
        <v>5.1944607844000004</v>
      </c>
      <c r="E13" s="69">
        <v>32.200000000000003</v>
      </c>
      <c r="F13" s="112">
        <v>5.3017729655999997</v>
      </c>
      <c r="G13" s="112">
        <v>4.6896364064</v>
      </c>
      <c r="H13" s="69">
        <v>34</v>
      </c>
      <c r="I13" s="112">
        <v>5.4055944722999998</v>
      </c>
      <c r="J13" s="112">
        <v>4.7520659469000002</v>
      </c>
    </row>
    <row r="14" spans="1:16" s="62" customFormat="1" ht="18.899999999999999" customHeight="1" x14ac:dyDescent="0.3">
      <c r="A14" s="80" t="s">
        <v>264</v>
      </c>
      <c r="B14" s="69">
        <v>67.2</v>
      </c>
      <c r="C14" s="112">
        <v>9.1806037885999991</v>
      </c>
      <c r="D14" s="112">
        <v>9.5105285221999996</v>
      </c>
      <c r="E14" s="69">
        <v>62.6</v>
      </c>
      <c r="F14" s="112">
        <v>8.1604346670000005</v>
      </c>
      <c r="G14" s="112">
        <v>8.5488011893000007</v>
      </c>
      <c r="H14" s="69">
        <v>60</v>
      </c>
      <c r="I14" s="112">
        <v>8.1080642807000007</v>
      </c>
      <c r="J14" s="112">
        <v>8.3702818553</v>
      </c>
    </row>
    <row r="15" spans="1:16" s="62" customFormat="1" ht="18.899999999999999" customHeight="1" x14ac:dyDescent="0.3">
      <c r="A15" s="80" t="s">
        <v>265</v>
      </c>
      <c r="B15" s="69">
        <v>48.4</v>
      </c>
      <c r="C15" s="112">
        <v>10.899673460000001</v>
      </c>
      <c r="D15" s="112">
        <v>12.017678655999999</v>
      </c>
      <c r="E15" s="69">
        <v>44.8</v>
      </c>
      <c r="F15" s="112">
        <v>9.2464551815</v>
      </c>
      <c r="G15" s="112">
        <v>10.368338071</v>
      </c>
      <c r="H15" s="69">
        <v>51.4</v>
      </c>
      <c r="I15" s="112">
        <v>10.645524737000001</v>
      </c>
      <c r="J15" s="112">
        <v>11.704482716999999</v>
      </c>
    </row>
    <row r="16" spans="1:16" s="62" customFormat="1" ht="18.899999999999999" customHeight="1" x14ac:dyDescent="0.3">
      <c r="A16" s="80" t="s">
        <v>266</v>
      </c>
      <c r="B16" s="69">
        <v>386.8</v>
      </c>
      <c r="C16" s="112">
        <v>5.4782150310000004</v>
      </c>
      <c r="D16" s="112">
        <v>5.0172506351999999</v>
      </c>
      <c r="E16" s="69">
        <v>389.8</v>
      </c>
      <c r="F16" s="112">
        <v>5.1047307942</v>
      </c>
      <c r="G16" s="112">
        <v>4.7180599993000003</v>
      </c>
      <c r="H16" s="69">
        <v>380.2</v>
      </c>
      <c r="I16" s="112">
        <v>4.7581217208000002</v>
      </c>
      <c r="J16" s="112">
        <v>4.2275655333</v>
      </c>
    </row>
    <row r="17" spans="1:10" s="62" customFormat="1" ht="18.899999999999999" customHeight="1" x14ac:dyDescent="0.3">
      <c r="A17" s="80" t="s">
        <v>267</v>
      </c>
      <c r="B17" s="69" t="s">
        <v>393</v>
      </c>
      <c r="C17" s="112" t="s">
        <v>393</v>
      </c>
      <c r="D17" s="112" t="s">
        <v>393</v>
      </c>
      <c r="E17" s="69" t="s">
        <v>393</v>
      </c>
      <c r="F17" s="112" t="s">
        <v>393</v>
      </c>
      <c r="G17" s="112" t="s">
        <v>393</v>
      </c>
      <c r="H17" s="69" t="s">
        <v>393</v>
      </c>
      <c r="I17" s="112" t="s">
        <v>393</v>
      </c>
      <c r="J17" s="112" t="s">
        <v>393</v>
      </c>
    </row>
    <row r="18" spans="1:10" s="62" customFormat="1" ht="18.899999999999999" customHeight="1" x14ac:dyDescent="0.3">
      <c r="A18" s="82" t="s">
        <v>142</v>
      </c>
      <c r="B18" s="83">
        <v>370.8</v>
      </c>
      <c r="C18" s="114">
        <v>5.2932470272999996</v>
      </c>
      <c r="D18" s="114">
        <v>5.1500945692000002</v>
      </c>
      <c r="E18" s="83">
        <v>373.6</v>
      </c>
      <c r="F18" s="114">
        <v>4.9282371632000004</v>
      </c>
      <c r="G18" s="114">
        <v>4.9069029310000003</v>
      </c>
      <c r="H18" s="83">
        <v>364.8</v>
      </c>
      <c r="I18" s="114">
        <v>4.5940811912999999</v>
      </c>
      <c r="J18" s="114">
        <v>4.2237253685000002</v>
      </c>
    </row>
    <row r="19" spans="1:10" s="62" customFormat="1" ht="18.899999999999999" customHeight="1" x14ac:dyDescent="0.3">
      <c r="A19" s="84" t="s">
        <v>29</v>
      </c>
      <c r="B19" s="85">
        <v>747.2</v>
      </c>
      <c r="C19" s="115">
        <v>6.0114207339999997</v>
      </c>
      <c r="D19" s="115">
        <v>6.3765690577000003</v>
      </c>
      <c r="E19" s="85">
        <v>744.8</v>
      </c>
      <c r="F19" s="115">
        <v>5.5852306345000002</v>
      </c>
      <c r="G19" s="115">
        <v>5.9465513533000003</v>
      </c>
      <c r="H19" s="85">
        <v>743.2</v>
      </c>
      <c r="I19" s="115">
        <v>5.3117812621000002</v>
      </c>
      <c r="J19" s="115">
        <v>5.3117812621000002</v>
      </c>
    </row>
    <row r="20" spans="1:10" ht="18.899999999999999" customHeight="1" x14ac:dyDescent="0.25">
      <c r="A20" s="73" t="s">
        <v>387</v>
      </c>
    </row>
    <row r="22" spans="1:10" ht="15.6" x14ac:dyDescent="0.3">
      <c r="A22" s="118" t="s">
        <v>468</v>
      </c>
      <c r="B22" s="76"/>
      <c r="C22" s="76"/>
      <c r="D22" s="76"/>
      <c r="E22" s="76"/>
      <c r="F22" s="76"/>
      <c r="G22" s="76"/>
      <c r="H22" s="76"/>
      <c r="I22" s="76"/>
      <c r="J22" s="76"/>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5" customWidth="1"/>
    <col min="2" max="2" width="20.77734375" style="74" customWidth="1"/>
    <col min="3" max="7" width="20.77734375" style="75" customWidth="1"/>
    <col min="8" max="8" width="20.77734375" style="74" customWidth="1"/>
    <col min="9" max="10" width="20.77734375" style="75" customWidth="1"/>
    <col min="11" max="12" width="10.5546875" style="75" customWidth="1"/>
    <col min="13" max="16384" width="9.33203125" style="75"/>
  </cols>
  <sheetData>
    <row r="1" spans="1:16" s="62" customFormat="1" ht="18.899999999999999" customHeight="1" x14ac:dyDescent="0.3">
      <c r="A1" s="117" t="s">
        <v>450</v>
      </c>
      <c r="B1" s="61"/>
      <c r="C1" s="61"/>
      <c r="D1" s="61"/>
      <c r="E1" s="61"/>
      <c r="F1" s="61"/>
      <c r="G1" s="61"/>
      <c r="H1" s="61"/>
      <c r="I1" s="61"/>
      <c r="J1" s="61"/>
      <c r="K1" s="61"/>
      <c r="L1" s="61"/>
    </row>
    <row r="2" spans="1:16" s="62" customFormat="1" ht="18.899999999999999" customHeight="1" x14ac:dyDescent="0.3">
      <c r="A2" s="1" t="s">
        <v>458</v>
      </c>
      <c r="B2" s="63"/>
      <c r="C2" s="63"/>
      <c r="D2" s="63"/>
      <c r="E2" s="63"/>
      <c r="F2" s="63"/>
      <c r="G2" s="63"/>
      <c r="H2" s="63"/>
      <c r="I2" s="63"/>
      <c r="J2" s="63"/>
      <c r="K2" s="61"/>
      <c r="L2" s="61"/>
    </row>
    <row r="3" spans="1:16" s="66" customFormat="1" ht="54" customHeight="1" x14ac:dyDescent="0.3">
      <c r="A3" s="95" t="s">
        <v>444</v>
      </c>
      <c r="B3" s="64" t="s">
        <v>439</v>
      </c>
      <c r="C3" s="64" t="s">
        <v>461</v>
      </c>
      <c r="D3" s="64" t="s">
        <v>462</v>
      </c>
      <c r="E3" s="64" t="s">
        <v>440</v>
      </c>
      <c r="F3" s="64" t="s">
        <v>463</v>
      </c>
      <c r="G3" s="64" t="s">
        <v>464</v>
      </c>
      <c r="H3" s="64" t="s">
        <v>441</v>
      </c>
      <c r="I3" s="64" t="s">
        <v>465</v>
      </c>
      <c r="J3" s="65" t="s">
        <v>466</v>
      </c>
      <c r="O3" s="67"/>
      <c r="P3" s="67"/>
    </row>
    <row r="4" spans="1:16" s="62" customFormat="1" ht="18.899999999999999" customHeight="1" x14ac:dyDescent="0.3">
      <c r="A4" s="80" t="s">
        <v>268</v>
      </c>
      <c r="B4" s="69">
        <v>8.8000000000000007</v>
      </c>
      <c r="C4" s="112">
        <v>2.1572117058</v>
      </c>
      <c r="D4" s="112">
        <v>2.4225513023</v>
      </c>
      <c r="E4" s="69">
        <v>13.4</v>
      </c>
      <c r="F4" s="112">
        <v>2.4165130798000001</v>
      </c>
      <c r="G4" s="112">
        <v>2.7156241356000002</v>
      </c>
      <c r="H4" s="69">
        <v>16.8</v>
      </c>
      <c r="I4" s="112">
        <v>2.6425149191999999</v>
      </c>
      <c r="J4" s="112">
        <v>2.9694222198000002</v>
      </c>
    </row>
    <row r="5" spans="1:16" s="62" customFormat="1" ht="18.899999999999999" customHeight="1" x14ac:dyDescent="0.3">
      <c r="A5" s="80" t="s">
        <v>269</v>
      </c>
      <c r="B5" s="69">
        <v>14.8</v>
      </c>
      <c r="C5" s="112">
        <v>4.5406294294</v>
      </c>
      <c r="D5" s="112">
        <v>4.2283350477999999</v>
      </c>
      <c r="E5" s="69">
        <v>14.4</v>
      </c>
      <c r="F5" s="112">
        <v>4.1422160856000003</v>
      </c>
      <c r="G5" s="112">
        <v>3.6717611337</v>
      </c>
      <c r="H5" s="69">
        <v>16.399999999999999</v>
      </c>
      <c r="I5" s="112">
        <v>4.7497132794999999</v>
      </c>
      <c r="J5" s="112">
        <v>3.9386869857</v>
      </c>
    </row>
    <row r="6" spans="1:16" s="62" customFormat="1" ht="18.899999999999999" customHeight="1" x14ac:dyDescent="0.3">
      <c r="A6" s="80" t="s">
        <v>255</v>
      </c>
      <c r="B6" s="69">
        <v>18.399999999999999</v>
      </c>
      <c r="C6" s="112">
        <v>5.0256471885999998</v>
      </c>
      <c r="D6" s="112">
        <v>4.6723207809999998</v>
      </c>
      <c r="E6" s="69">
        <v>20</v>
      </c>
      <c r="F6" s="112">
        <v>5.4143610513000002</v>
      </c>
      <c r="G6" s="112">
        <v>4.7754138787000002</v>
      </c>
      <c r="H6" s="69">
        <v>15.6</v>
      </c>
      <c r="I6" s="112">
        <v>3.9915461099999998</v>
      </c>
      <c r="J6" s="112">
        <v>3.3762084890000001</v>
      </c>
    </row>
    <row r="7" spans="1:16" s="62" customFormat="1" ht="18.899999999999999" customHeight="1" x14ac:dyDescent="0.3">
      <c r="A7" s="80" t="s">
        <v>270</v>
      </c>
      <c r="B7" s="69">
        <v>9.8000000000000007</v>
      </c>
      <c r="C7" s="112">
        <v>2.4226962137000001</v>
      </c>
      <c r="D7" s="112">
        <v>2.7453428922000001</v>
      </c>
      <c r="E7" s="69">
        <v>12</v>
      </c>
      <c r="F7" s="112">
        <v>2.6190694446</v>
      </c>
      <c r="G7" s="112">
        <v>2.8837117051000001</v>
      </c>
      <c r="H7" s="69">
        <v>12.4</v>
      </c>
      <c r="I7" s="112">
        <v>2.4530362258</v>
      </c>
      <c r="J7" s="112">
        <v>2.6124206990999999</v>
      </c>
    </row>
    <row r="8" spans="1:16" s="62" customFormat="1" ht="18.899999999999999" customHeight="1" x14ac:dyDescent="0.3">
      <c r="A8" s="80" t="s">
        <v>271</v>
      </c>
      <c r="B8" s="69">
        <v>11</v>
      </c>
      <c r="C8" s="112">
        <v>7.1732269087000002</v>
      </c>
      <c r="D8" s="112">
        <v>6.071704414</v>
      </c>
      <c r="E8" s="69">
        <v>11.2</v>
      </c>
      <c r="F8" s="112">
        <v>6.9212705474999998</v>
      </c>
      <c r="G8" s="112">
        <v>5.7338814615000002</v>
      </c>
      <c r="H8" s="69">
        <v>11.8</v>
      </c>
      <c r="I8" s="112">
        <v>7.1899486955</v>
      </c>
      <c r="J8" s="112">
        <v>6.0346459804999997</v>
      </c>
    </row>
    <row r="9" spans="1:16" s="62" customFormat="1" ht="18.899999999999999" customHeight="1" x14ac:dyDescent="0.3">
      <c r="A9" s="80" t="s">
        <v>272</v>
      </c>
      <c r="B9" s="69">
        <v>16.2</v>
      </c>
      <c r="C9" s="112">
        <v>4.1897707523000003</v>
      </c>
      <c r="D9" s="112">
        <v>4.2182719074000001</v>
      </c>
      <c r="E9" s="69">
        <v>16.399999999999999</v>
      </c>
      <c r="F9" s="112">
        <v>3.8654994744</v>
      </c>
      <c r="G9" s="112">
        <v>3.6559510051999999</v>
      </c>
      <c r="H9" s="69">
        <v>14.4</v>
      </c>
      <c r="I9" s="112">
        <v>3.2500947943999998</v>
      </c>
      <c r="J9" s="112">
        <v>2.9230878767999999</v>
      </c>
    </row>
    <row r="10" spans="1:16" s="62" customFormat="1" ht="18.899999999999999" customHeight="1" x14ac:dyDescent="0.3">
      <c r="A10" s="80" t="s">
        <v>273</v>
      </c>
      <c r="B10" s="69">
        <v>9.4</v>
      </c>
      <c r="C10" s="112">
        <v>3.4713246427</v>
      </c>
      <c r="D10" s="112">
        <v>3.3552316189</v>
      </c>
      <c r="E10" s="69">
        <v>10.8</v>
      </c>
      <c r="F10" s="112">
        <v>3.8127784563999998</v>
      </c>
      <c r="G10" s="112">
        <v>3.7489980717</v>
      </c>
      <c r="H10" s="69">
        <v>9.4</v>
      </c>
      <c r="I10" s="112">
        <v>3.2952625342999999</v>
      </c>
      <c r="J10" s="112">
        <v>3.1889139737000001</v>
      </c>
    </row>
    <row r="11" spans="1:16" s="62" customFormat="1" ht="18.899999999999999" customHeight="1" x14ac:dyDescent="0.3">
      <c r="A11" s="80" t="s">
        <v>258</v>
      </c>
      <c r="B11" s="69">
        <v>10.4</v>
      </c>
      <c r="C11" s="112">
        <v>2.9648212555</v>
      </c>
      <c r="D11" s="112">
        <v>3.3621798948000001</v>
      </c>
      <c r="E11" s="69">
        <v>12.4</v>
      </c>
      <c r="F11" s="112">
        <v>3.1869397153999999</v>
      </c>
      <c r="G11" s="112">
        <v>3.5098567096000002</v>
      </c>
      <c r="H11" s="69">
        <v>13.4</v>
      </c>
      <c r="I11" s="112">
        <v>3.2139071037</v>
      </c>
      <c r="J11" s="112">
        <v>3.4691250266</v>
      </c>
    </row>
    <row r="12" spans="1:16" s="62" customFormat="1" ht="18.899999999999999" customHeight="1" x14ac:dyDescent="0.3">
      <c r="A12" s="80" t="s">
        <v>274</v>
      </c>
      <c r="B12" s="69">
        <v>9.4</v>
      </c>
      <c r="C12" s="112">
        <v>3.5918167715</v>
      </c>
      <c r="D12" s="112">
        <v>3.9506136814000001</v>
      </c>
      <c r="E12" s="69">
        <v>8.6</v>
      </c>
      <c r="F12" s="112">
        <v>2.879586411</v>
      </c>
      <c r="G12" s="112">
        <v>3.1355194500999999</v>
      </c>
      <c r="H12" s="69">
        <v>7.4</v>
      </c>
      <c r="I12" s="112">
        <v>2.3363010671</v>
      </c>
      <c r="J12" s="112">
        <v>2.4298275782999998</v>
      </c>
    </row>
    <row r="13" spans="1:16" s="62" customFormat="1" ht="18.899999999999999" customHeight="1" x14ac:dyDescent="0.3">
      <c r="A13" s="80" t="s">
        <v>275</v>
      </c>
      <c r="B13" s="69">
        <v>3.8</v>
      </c>
      <c r="C13" s="112">
        <v>7.6259281556999996</v>
      </c>
      <c r="D13" s="112">
        <v>6.9327269676999999</v>
      </c>
      <c r="E13" s="69">
        <v>3.8</v>
      </c>
      <c r="F13" s="112">
        <v>7.2369924582999996</v>
      </c>
      <c r="G13" s="112">
        <v>6.4999510249999997</v>
      </c>
      <c r="H13" s="69">
        <v>2</v>
      </c>
      <c r="I13" s="112">
        <v>3.1850176767999998</v>
      </c>
      <c r="J13" s="112">
        <v>2.9459929795000002</v>
      </c>
    </row>
    <row r="14" spans="1:16" s="62" customFormat="1" ht="18.899999999999999" customHeight="1" x14ac:dyDescent="0.3">
      <c r="A14" s="80" t="s">
        <v>276</v>
      </c>
      <c r="B14" s="69">
        <v>18.399999999999999</v>
      </c>
      <c r="C14" s="112">
        <v>4.9437646767999999</v>
      </c>
      <c r="D14" s="112">
        <v>4.8212693853999999</v>
      </c>
      <c r="E14" s="69">
        <v>18.2</v>
      </c>
      <c r="F14" s="112">
        <v>4.3863877373999998</v>
      </c>
      <c r="G14" s="112">
        <v>4.2441230294999999</v>
      </c>
      <c r="H14" s="69">
        <v>17.600000000000001</v>
      </c>
      <c r="I14" s="112">
        <v>3.8078259477</v>
      </c>
      <c r="J14" s="112">
        <v>3.6900643223</v>
      </c>
    </row>
    <row r="15" spans="1:16" s="62" customFormat="1" ht="18.899999999999999" customHeight="1" x14ac:dyDescent="0.3">
      <c r="A15" s="80" t="s">
        <v>277</v>
      </c>
      <c r="B15" s="69">
        <v>15.8</v>
      </c>
      <c r="C15" s="112">
        <v>4.4008445165000003</v>
      </c>
      <c r="D15" s="112">
        <v>3.9358068789999998</v>
      </c>
      <c r="E15" s="69">
        <v>18.8</v>
      </c>
      <c r="F15" s="112">
        <v>4.9597155022999999</v>
      </c>
      <c r="G15" s="112">
        <v>4.3810524967999998</v>
      </c>
      <c r="H15" s="69">
        <v>14.2</v>
      </c>
      <c r="I15" s="112">
        <v>3.5184919049999999</v>
      </c>
      <c r="J15" s="112">
        <v>3.1307834464000002</v>
      </c>
    </row>
    <row r="16" spans="1:16" s="62" customFormat="1" ht="18.899999999999999" customHeight="1" x14ac:dyDescent="0.3">
      <c r="A16" s="80" t="s">
        <v>278</v>
      </c>
      <c r="B16" s="69">
        <v>13.6</v>
      </c>
      <c r="C16" s="112">
        <v>6.5436839015999997</v>
      </c>
      <c r="D16" s="112">
        <v>5.8793154090000002</v>
      </c>
      <c r="E16" s="69">
        <v>12.8</v>
      </c>
      <c r="F16" s="112">
        <v>6.0342633013000002</v>
      </c>
      <c r="G16" s="112">
        <v>5.5101734425000002</v>
      </c>
      <c r="H16" s="69">
        <v>11.6</v>
      </c>
      <c r="I16" s="112">
        <v>5.3981609023999999</v>
      </c>
      <c r="J16" s="112">
        <v>4.9059533158999997</v>
      </c>
    </row>
    <row r="17" spans="1:12" s="62" customFormat="1" ht="18.899999999999999" customHeight="1" x14ac:dyDescent="0.3">
      <c r="A17" s="80" t="s">
        <v>279</v>
      </c>
      <c r="B17" s="69" t="s">
        <v>393</v>
      </c>
      <c r="C17" s="112" t="s">
        <v>393</v>
      </c>
      <c r="D17" s="112" t="s">
        <v>393</v>
      </c>
      <c r="E17" s="69" t="s">
        <v>393</v>
      </c>
      <c r="F17" s="112" t="s">
        <v>393</v>
      </c>
      <c r="G17" s="112" t="s">
        <v>393</v>
      </c>
      <c r="H17" s="69" t="s">
        <v>393</v>
      </c>
      <c r="I17" s="112" t="s">
        <v>393</v>
      </c>
      <c r="J17" s="112" t="s">
        <v>393</v>
      </c>
    </row>
    <row r="18" spans="1:12" s="62" customFormat="1" ht="18.899999999999999" customHeight="1" x14ac:dyDescent="0.3">
      <c r="A18" s="80" t="s">
        <v>280</v>
      </c>
      <c r="B18" s="69">
        <v>12</v>
      </c>
      <c r="C18" s="112">
        <v>4.1145772615</v>
      </c>
      <c r="D18" s="112">
        <v>4.4187582045999996</v>
      </c>
      <c r="E18" s="69">
        <v>14.4</v>
      </c>
      <c r="F18" s="112">
        <v>4.5624485139999997</v>
      </c>
      <c r="G18" s="112">
        <v>4.6975930616000001</v>
      </c>
      <c r="H18" s="69">
        <v>12.8</v>
      </c>
      <c r="I18" s="112">
        <v>3.7055479</v>
      </c>
      <c r="J18" s="112">
        <v>3.7273624752000001</v>
      </c>
    </row>
    <row r="19" spans="1:12" s="62" customFormat="1" ht="18.899999999999999" customHeight="1" x14ac:dyDescent="0.3">
      <c r="A19" s="80" t="s">
        <v>281</v>
      </c>
      <c r="B19" s="69">
        <v>19.8</v>
      </c>
      <c r="C19" s="112">
        <v>5.0778344831000002</v>
      </c>
      <c r="D19" s="112">
        <v>4.2557769531999998</v>
      </c>
      <c r="E19" s="69">
        <v>19</v>
      </c>
      <c r="F19" s="112">
        <v>4.7611649317999998</v>
      </c>
      <c r="G19" s="112">
        <v>3.8635589716999998</v>
      </c>
      <c r="H19" s="69">
        <v>20.6</v>
      </c>
      <c r="I19" s="112">
        <v>5.0103612325000002</v>
      </c>
      <c r="J19" s="112">
        <v>3.9947661521</v>
      </c>
    </row>
    <row r="20" spans="1:12" s="62" customFormat="1" ht="18.899999999999999" customHeight="1" x14ac:dyDescent="0.3">
      <c r="A20" s="80" t="s">
        <v>282</v>
      </c>
      <c r="B20" s="69">
        <v>10.199999999999999</v>
      </c>
      <c r="C20" s="112">
        <v>5.6430910861000001</v>
      </c>
      <c r="D20" s="112">
        <v>6.3946070848999996</v>
      </c>
      <c r="E20" s="69">
        <v>9.1999999999999993</v>
      </c>
      <c r="F20" s="112">
        <v>4.8942418181000003</v>
      </c>
      <c r="G20" s="112">
        <v>5.5908017470000004</v>
      </c>
      <c r="H20" s="69">
        <v>8.4</v>
      </c>
      <c r="I20" s="112">
        <v>4.3843166728999998</v>
      </c>
      <c r="J20" s="112">
        <v>5.0968023754000003</v>
      </c>
    </row>
    <row r="21" spans="1:12" s="62" customFormat="1" ht="18.899999999999999" customHeight="1" x14ac:dyDescent="0.3">
      <c r="A21" s="80" t="s">
        <v>283</v>
      </c>
      <c r="B21" s="69">
        <v>3.2</v>
      </c>
      <c r="C21" s="112">
        <v>1.6692052497000001</v>
      </c>
      <c r="D21" s="112">
        <v>2.0132662462000002</v>
      </c>
      <c r="E21" s="69">
        <v>5</v>
      </c>
      <c r="F21" s="112">
        <v>2.4834108158000001</v>
      </c>
      <c r="G21" s="112">
        <v>2.8201657500000001</v>
      </c>
      <c r="H21" s="69">
        <v>4.4000000000000004</v>
      </c>
      <c r="I21" s="112">
        <v>2.0769020174000001</v>
      </c>
      <c r="J21" s="112">
        <v>2.2442108676000001</v>
      </c>
    </row>
    <row r="22" spans="1:12" s="62" customFormat="1" ht="18.899999999999999" customHeight="1" x14ac:dyDescent="0.3">
      <c r="A22" s="80" t="s">
        <v>284</v>
      </c>
      <c r="B22" s="69">
        <v>13.2</v>
      </c>
      <c r="C22" s="112">
        <v>8.7126412504000008</v>
      </c>
      <c r="D22" s="112">
        <v>9.6784166115999994</v>
      </c>
      <c r="E22" s="69">
        <v>10.8</v>
      </c>
      <c r="F22" s="112">
        <v>6.5823155123000001</v>
      </c>
      <c r="G22" s="112">
        <v>7.4021947763</v>
      </c>
      <c r="H22" s="69">
        <v>8.1999999999999993</v>
      </c>
      <c r="I22" s="112">
        <v>4.8313163570000004</v>
      </c>
      <c r="J22" s="112">
        <v>5.3865023745</v>
      </c>
    </row>
    <row r="23" spans="1:12" s="62" customFormat="1" ht="18.899999999999999" customHeight="1" x14ac:dyDescent="0.3">
      <c r="A23" s="80" t="s">
        <v>285</v>
      </c>
      <c r="B23" s="69">
        <v>17.2</v>
      </c>
      <c r="C23" s="112">
        <v>5.3081832434000003</v>
      </c>
      <c r="D23" s="112">
        <v>4.9760247395999997</v>
      </c>
      <c r="E23" s="69">
        <v>16.8</v>
      </c>
      <c r="F23" s="112">
        <v>5.0971801671000003</v>
      </c>
      <c r="G23" s="112">
        <v>4.5961563851999996</v>
      </c>
      <c r="H23" s="69">
        <v>17.2</v>
      </c>
      <c r="I23" s="112">
        <v>5.2318118493999997</v>
      </c>
      <c r="J23" s="112">
        <v>4.5197453547000004</v>
      </c>
    </row>
    <row r="24" spans="1:12" s="62" customFormat="1" ht="18.899999999999999" customHeight="1" x14ac:dyDescent="0.3">
      <c r="A24" s="80" t="s">
        <v>286</v>
      </c>
      <c r="B24" s="69">
        <v>17</v>
      </c>
      <c r="C24" s="112">
        <v>6.3856480682000001</v>
      </c>
      <c r="D24" s="112">
        <v>5.4338427136999998</v>
      </c>
      <c r="E24" s="69">
        <v>15.4</v>
      </c>
      <c r="F24" s="112">
        <v>5.5445544554000001</v>
      </c>
      <c r="G24" s="112">
        <v>4.8052547061000004</v>
      </c>
      <c r="H24" s="69">
        <v>16.8</v>
      </c>
      <c r="I24" s="112">
        <v>5.5958963426999997</v>
      </c>
      <c r="J24" s="112">
        <v>5.0676493520000001</v>
      </c>
    </row>
    <row r="25" spans="1:12" s="62" customFormat="1" ht="18.899999999999999" customHeight="1" x14ac:dyDescent="0.3">
      <c r="A25" s="80" t="s">
        <v>267</v>
      </c>
      <c r="B25" s="69" t="s">
        <v>393</v>
      </c>
      <c r="C25" s="112" t="s">
        <v>393</v>
      </c>
      <c r="D25" s="112" t="s">
        <v>393</v>
      </c>
      <c r="E25" s="69" t="s">
        <v>393</v>
      </c>
      <c r="F25" s="112" t="s">
        <v>393</v>
      </c>
      <c r="G25" s="112" t="s">
        <v>393</v>
      </c>
      <c r="H25" s="69" t="s">
        <v>393</v>
      </c>
      <c r="I25" s="112" t="s">
        <v>393</v>
      </c>
      <c r="J25" s="112" t="s">
        <v>393</v>
      </c>
    </row>
    <row r="26" spans="1:12" s="62" customFormat="1" ht="18.899999999999999" customHeight="1" x14ac:dyDescent="0.3">
      <c r="A26" s="80" t="s">
        <v>287</v>
      </c>
      <c r="B26" s="69">
        <v>25.2</v>
      </c>
      <c r="C26" s="112">
        <v>6.5352358130999999</v>
      </c>
      <c r="D26" s="112">
        <v>6.8801732689000001</v>
      </c>
      <c r="E26" s="69">
        <v>23.8</v>
      </c>
      <c r="F26" s="112">
        <v>5.9720967580000002</v>
      </c>
      <c r="G26" s="112">
        <v>6.2624232896000001</v>
      </c>
      <c r="H26" s="69">
        <v>21.6</v>
      </c>
      <c r="I26" s="112">
        <v>5.5942027483999999</v>
      </c>
      <c r="J26" s="112">
        <v>5.7555697751999997</v>
      </c>
    </row>
    <row r="27" spans="1:12" s="62" customFormat="1" ht="18.899999999999999" customHeight="1" x14ac:dyDescent="0.3">
      <c r="A27" s="80" t="s">
        <v>288</v>
      </c>
      <c r="B27" s="69">
        <v>42</v>
      </c>
      <c r="C27" s="112">
        <v>12.125551423999999</v>
      </c>
      <c r="D27" s="112">
        <v>12.289827369999999</v>
      </c>
      <c r="E27" s="69">
        <v>38.799999999999997</v>
      </c>
      <c r="F27" s="112">
        <v>10.526430020999999</v>
      </c>
      <c r="G27" s="112">
        <v>10.981365390000001</v>
      </c>
      <c r="H27" s="69">
        <v>38.4</v>
      </c>
      <c r="I27" s="112">
        <v>10.850829354</v>
      </c>
      <c r="J27" s="112">
        <v>11.257406745999999</v>
      </c>
    </row>
    <row r="28" spans="1:12" s="62" customFormat="1" ht="18.899999999999999" customHeight="1" x14ac:dyDescent="0.3">
      <c r="A28" s="80" t="s">
        <v>289</v>
      </c>
      <c r="B28" s="69">
        <v>19.8</v>
      </c>
      <c r="C28" s="112">
        <v>6.8976568869000001</v>
      </c>
      <c r="D28" s="112">
        <v>7.6999630241999997</v>
      </c>
      <c r="E28" s="69">
        <v>15.2</v>
      </c>
      <c r="F28" s="112">
        <v>4.8573784217</v>
      </c>
      <c r="G28" s="112">
        <v>5.5312379543999999</v>
      </c>
      <c r="H28" s="69">
        <v>18.8</v>
      </c>
      <c r="I28" s="112">
        <v>5.9566809879999996</v>
      </c>
      <c r="J28" s="112">
        <v>6.6918338135999997</v>
      </c>
    </row>
    <row r="29" spans="1:12" s="62" customFormat="1" ht="18.899999999999999" customHeight="1" x14ac:dyDescent="0.3">
      <c r="A29" s="80" t="s">
        <v>290</v>
      </c>
      <c r="B29" s="69">
        <v>28.6</v>
      </c>
      <c r="C29" s="112">
        <v>18.217024638000002</v>
      </c>
      <c r="D29" s="112">
        <v>19.519171620000002</v>
      </c>
      <c r="E29" s="69">
        <v>29.6</v>
      </c>
      <c r="F29" s="112">
        <v>17.251025736999999</v>
      </c>
      <c r="G29" s="112">
        <v>18.571820857999999</v>
      </c>
      <c r="H29" s="69">
        <v>32.6</v>
      </c>
      <c r="I29" s="112">
        <v>19.495275684999999</v>
      </c>
      <c r="J29" s="112">
        <v>20.745758448</v>
      </c>
    </row>
    <row r="30" spans="1:12" ht="18.899999999999999" customHeight="1" x14ac:dyDescent="0.25">
      <c r="A30" s="82" t="s">
        <v>142</v>
      </c>
      <c r="B30" s="83">
        <v>370.8</v>
      </c>
      <c r="C30" s="114">
        <v>5.2932470272999996</v>
      </c>
      <c r="D30" s="114">
        <v>5.1500945692000002</v>
      </c>
      <c r="E30" s="83">
        <v>373.6</v>
      </c>
      <c r="F30" s="114">
        <v>4.9282371632000004</v>
      </c>
      <c r="G30" s="114">
        <v>4.9069029310000003</v>
      </c>
      <c r="H30" s="83">
        <v>364.8</v>
      </c>
      <c r="I30" s="114">
        <v>4.5940811912999999</v>
      </c>
      <c r="J30" s="114">
        <v>4.2237253685000002</v>
      </c>
    </row>
    <row r="31" spans="1:12" ht="18.899999999999999" customHeight="1" x14ac:dyDescent="0.25">
      <c r="A31" s="84" t="s">
        <v>29</v>
      </c>
      <c r="B31" s="85">
        <v>747.2</v>
      </c>
      <c r="C31" s="115">
        <v>6.0114207339999997</v>
      </c>
      <c r="D31" s="115">
        <v>6.3765690577000003</v>
      </c>
      <c r="E31" s="85">
        <v>744.8</v>
      </c>
      <c r="F31" s="115">
        <v>5.5852306345000002</v>
      </c>
      <c r="G31" s="115">
        <v>5.9465513533000003</v>
      </c>
      <c r="H31" s="85">
        <v>743.2</v>
      </c>
      <c r="I31" s="115">
        <v>5.3117812621000002</v>
      </c>
      <c r="J31" s="115">
        <v>5.3117812621000002</v>
      </c>
      <c r="K31" s="86"/>
      <c r="L31" s="86"/>
    </row>
    <row r="32" spans="1:12" ht="18.899999999999999" customHeight="1" x14ac:dyDescent="0.25">
      <c r="A32" s="73" t="s">
        <v>387</v>
      </c>
    </row>
    <row r="33" spans="1:16" s="66" customFormat="1" ht="18.899999999999999" customHeight="1" x14ac:dyDescent="0.3">
      <c r="A33" s="62"/>
      <c r="B33" s="74"/>
      <c r="C33" s="75"/>
      <c r="D33" s="75"/>
      <c r="E33" s="75"/>
      <c r="F33" s="75"/>
      <c r="G33" s="75"/>
      <c r="H33" s="74"/>
      <c r="I33" s="75"/>
      <c r="J33" s="75"/>
      <c r="O33" s="60"/>
      <c r="P33" s="60"/>
    </row>
    <row r="34" spans="1:16" ht="15.6" x14ac:dyDescent="0.3">
      <c r="A34" s="118" t="s">
        <v>468</v>
      </c>
      <c r="B34" s="76"/>
      <c r="C34" s="76"/>
      <c r="D34" s="76"/>
      <c r="E34" s="76"/>
      <c r="F34" s="76"/>
      <c r="G34" s="76"/>
      <c r="H34" s="76"/>
      <c r="I34" s="76"/>
      <c r="J34" s="76"/>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5" customWidth="1"/>
    <col min="2" max="2" width="20.77734375" style="74" customWidth="1"/>
    <col min="3" max="7" width="20.77734375" style="75" customWidth="1"/>
    <col min="8" max="8" width="20.77734375" style="74" customWidth="1"/>
    <col min="9" max="10" width="20.77734375" style="75" customWidth="1"/>
    <col min="11" max="12" width="10.5546875" style="75" customWidth="1"/>
    <col min="13" max="16384" width="9.33203125" style="75"/>
  </cols>
  <sheetData>
    <row r="1" spans="1:16" s="62" customFormat="1" ht="18.899999999999999" customHeight="1" x14ac:dyDescent="0.3">
      <c r="A1" s="117" t="s">
        <v>451</v>
      </c>
      <c r="B1" s="61"/>
      <c r="C1" s="61"/>
      <c r="D1" s="61"/>
      <c r="E1" s="61"/>
      <c r="F1" s="61"/>
      <c r="G1" s="61"/>
      <c r="H1" s="61"/>
      <c r="I1" s="61"/>
      <c r="J1" s="61"/>
    </row>
    <row r="2" spans="1:16" s="62" customFormat="1" ht="18.899999999999999" customHeight="1" x14ac:dyDescent="0.3">
      <c r="A2" s="1" t="s">
        <v>458</v>
      </c>
      <c r="B2" s="63"/>
      <c r="C2" s="63"/>
      <c r="D2" s="63"/>
      <c r="E2" s="63"/>
      <c r="F2" s="63"/>
      <c r="G2" s="63"/>
      <c r="H2" s="63"/>
      <c r="I2" s="63"/>
      <c r="J2" s="63"/>
    </row>
    <row r="3" spans="1:16" s="66" customFormat="1" ht="54" customHeight="1" x14ac:dyDescent="0.3">
      <c r="A3" s="95" t="s">
        <v>438</v>
      </c>
      <c r="B3" s="64" t="s">
        <v>439</v>
      </c>
      <c r="C3" s="64" t="s">
        <v>461</v>
      </c>
      <c r="D3" s="64" t="s">
        <v>462</v>
      </c>
      <c r="E3" s="64" t="s">
        <v>440</v>
      </c>
      <c r="F3" s="64" t="s">
        <v>463</v>
      </c>
      <c r="G3" s="64" t="s">
        <v>464</v>
      </c>
      <c r="H3" s="64" t="s">
        <v>441</v>
      </c>
      <c r="I3" s="64" t="s">
        <v>465</v>
      </c>
      <c r="J3" s="65" t="s">
        <v>466</v>
      </c>
      <c r="O3" s="67"/>
      <c r="P3" s="67"/>
    </row>
    <row r="4" spans="1:16" s="62" customFormat="1" ht="18.899999999999999" customHeight="1" x14ac:dyDescent="0.3">
      <c r="A4" s="80" t="s">
        <v>291</v>
      </c>
      <c r="B4" s="69">
        <v>2.2000000000000002</v>
      </c>
      <c r="C4" s="112">
        <v>3.3921302577999999</v>
      </c>
      <c r="D4" s="112">
        <v>4.2891792752000004</v>
      </c>
      <c r="E4" s="69">
        <v>2.2000000000000002</v>
      </c>
      <c r="F4" s="112">
        <v>2.9807066985000001</v>
      </c>
      <c r="G4" s="112">
        <v>3.6511889238999999</v>
      </c>
      <c r="H4" s="69">
        <v>2.4</v>
      </c>
      <c r="I4" s="112">
        <v>2.8143909189</v>
      </c>
      <c r="J4" s="112">
        <v>3.3693547783</v>
      </c>
    </row>
    <row r="5" spans="1:16" s="62" customFormat="1" ht="18.899999999999999" customHeight="1" x14ac:dyDescent="0.3">
      <c r="A5" s="80" t="s">
        <v>312</v>
      </c>
      <c r="B5" s="69">
        <v>2</v>
      </c>
      <c r="C5" s="112">
        <v>2.9166423613000001</v>
      </c>
      <c r="D5" s="112">
        <v>3.5129788039999998</v>
      </c>
      <c r="E5" s="69">
        <v>2.4</v>
      </c>
      <c r="F5" s="112">
        <v>3.1421015421999998</v>
      </c>
      <c r="G5" s="112">
        <v>3.7610914135</v>
      </c>
      <c r="H5" s="69">
        <v>2</v>
      </c>
      <c r="I5" s="112">
        <v>2.0990323461</v>
      </c>
      <c r="J5" s="112">
        <v>2.6431728822</v>
      </c>
    </row>
    <row r="6" spans="1:16" s="62" customFormat="1" ht="18.899999999999999" customHeight="1" x14ac:dyDescent="0.3">
      <c r="A6" s="80" t="s">
        <v>292</v>
      </c>
      <c r="B6" s="69">
        <v>2.2000000000000002</v>
      </c>
      <c r="C6" s="112">
        <v>2.5657771972000001</v>
      </c>
      <c r="D6" s="112">
        <v>3.3798725209999998</v>
      </c>
      <c r="E6" s="69">
        <v>2.4</v>
      </c>
      <c r="F6" s="112">
        <v>2.5462029747999999</v>
      </c>
      <c r="G6" s="112">
        <v>3.3116046055999999</v>
      </c>
      <c r="H6" s="69">
        <v>3.4</v>
      </c>
      <c r="I6" s="112">
        <v>3.1583249731</v>
      </c>
      <c r="J6" s="112">
        <v>3.9544750952999999</v>
      </c>
    </row>
    <row r="7" spans="1:16" s="62" customFormat="1" ht="18.899999999999999" customHeight="1" x14ac:dyDescent="0.3">
      <c r="A7" s="80" t="s">
        <v>307</v>
      </c>
      <c r="B7" s="69" t="s">
        <v>393</v>
      </c>
      <c r="C7" s="112" t="s">
        <v>393</v>
      </c>
      <c r="D7" s="112" t="s">
        <v>393</v>
      </c>
      <c r="E7" s="69">
        <v>1.6</v>
      </c>
      <c r="F7" s="112">
        <v>7.6511094109000002</v>
      </c>
      <c r="G7" s="112">
        <v>8.5438478548999992</v>
      </c>
      <c r="H7" s="69" t="s">
        <v>393</v>
      </c>
      <c r="I7" s="112" t="s">
        <v>393</v>
      </c>
      <c r="J7" s="112" t="s">
        <v>393</v>
      </c>
    </row>
    <row r="8" spans="1:16" s="62" customFormat="1" ht="18.899999999999999" customHeight="1" x14ac:dyDescent="0.3">
      <c r="A8" s="80" t="s">
        <v>293</v>
      </c>
      <c r="B8" s="69">
        <v>3.4</v>
      </c>
      <c r="C8" s="112">
        <v>2.8784774547</v>
      </c>
      <c r="D8" s="112">
        <v>3.6523293466000002</v>
      </c>
      <c r="E8" s="69">
        <v>3.2</v>
      </c>
      <c r="F8" s="112">
        <v>2.3190086237999998</v>
      </c>
      <c r="G8" s="112">
        <v>2.9323522725000002</v>
      </c>
      <c r="H8" s="69">
        <v>4.4000000000000004</v>
      </c>
      <c r="I8" s="112">
        <v>2.6829922681</v>
      </c>
      <c r="J8" s="112">
        <v>3.4129611675999998</v>
      </c>
    </row>
    <row r="9" spans="1:16" s="62" customFormat="1" ht="18.899999999999999" customHeight="1" x14ac:dyDescent="0.3">
      <c r="A9" s="80" t="s">
        <v>308</v>
      </c>
      <c r="B9" s="69">
        <v>2.4</v>
      </c>
      <c r="C9" s="112">
        <v>2.4135156878999999</v>
      </c>
      <c r="D9" s="112">
        <v>3.0423972854999999</v>
      </c>
      <c r="E9" s="69">
        <v>4</v>
      </c>
      <c r="F9" s="112">
        <v>3.2748231594999999</v>
      </c>
      <c r="G9" s="112">
        <v>3.9736476632</v>
      </c>
      <c r="H9" s="69">
        <v>4</v>
      </c>
      <c r="I9" s="112">
        <v>2.7025201000000001</v>
      </c>
      <c r="J9" s="112">
        <v>3.2281943532000001</v>
      </c>
    </row>
    <row r="10" spans="1:16" s="62" customFormat="1" ht="18.899999999999999" customHeight="1" x14ac:dyDescent="0.3">
      <c r="A10" s="80" t="s">
        <v>294</v>
      </c>
      <c r="B10" s="69">
        <v>3.6</v>
      </c>
      <c r="C10" s="112">
        <v>3.8510087503000001</v>
      </c>
      <c r="D10" s="112">
        <v>4.1357349838999999</v>
      </c>
      <c r="E10" s="69">
        <v>4</v>
      </c>
      <c r="F10" s="112">
        <v>4.1359913970999997</v>
      </c>
      <c r="G10" s="112">
        <v>4.4492883366999996</v>
      </c>
      <c r="H10" s="69">
        <v>4.5999999999999996</v>
      </c>
      <c r="I10" s="112">
        <v>4.5533734558000001</v>
      </c>
      <c r="J10" s="112">
        <v>4.8438612650000001</v>
      </c>
    </row>
    <row r="11" spans="1:16" s="62" customFormat="1" ht="18.899999999999999" customHeight="1" x14ac:dyDescent="0.3">
      <c r="A11" s="80" t="s">
        <v>295</v>
      </c>
      <c r="B11" s="69" t="s">
        <v>393</v>
      </c>
      <c r="C11" s="112" t="s">
        <v>393</v>
      </c>
      <c r="D11" s="112" t="s">
        <v>393</v>
      </c>
      <c r="E11" s="69" t="s">
        <v>393</v>
      </c>
      <c r="F11" s="112" t="s">
        <v>393</v>
      </c>
      <c r="G11" s="112" t="s">
        <v>393</v>
      </c>
      <c r="H11" s="69" t="s">
        <v>393</v>
      </c>
      <c r="I11" s="112" t="s">
        <v>393</v>
      </c>
      <c r="J11" s="112" t="s">
        <v>393</v>
      </c>
    </row>
    <row r="12" spans="1:16" s="62" customFormat="1" ht="18.899999999999999" customHeight="1" x14ac:dyDescent="0.3">
      <c r="A12" s="80" t="s">
        <v>176</v>
      </c>
      <c r="B12" s="69">
        <v>1.6</v>
      </c>
      <c r="C12" s="112">
        <v>3.7954265111000001</v>
      </c>
      <c r="D12" s="112">
        <v>4.0958626264999998</v>
      </c>
      <c r="E12" s="69">
        <v>2.8</v>
      </c>
      <c r="F12" s="112">
        <v>6.4662140316999999</v>
      </c>
      <c r="G12" s="112">
        <v>6.9847310026000002</v>
      </c>
      <c r="H12" s="69">
        <v>2.4</v>
      </c>
      <c r="I12" s="112">
        <v>5.3686471008999996</v>
      </c>
      <c r="J12" s="112">
        <v>5.572810531</v>
      </c>
    </row>
    <row r="13" spans="1:16" s="62" customFormat="1" ht="18.899999999999999" customHeight="1" x14ac:dyDescent="0.3">
      <c r="A13" s="80" t="s">
        <v>296</v>
      </c>
      <c r="B13" s="69">
        <v>2.2000000000000002</v>
      </c>
      <c r="C13" s="112">
        <v>2.5853761722000002</v>
      </c>
      <c r="D13" s="112">
        <v>2.5124285565000002</v>
      </c>
      <c r="E13" s="69">
        <v>2.2000000000000002</v>
      </c>
      <c r="F13" s="112">
        <v>2.2407365912000001</v>
      </c>
      <c r="G13" s="112">
        <v>2.1711832927999999</v>
      </c>
      <c r="H13" s="69">
        <v>5.4</v>
      </c>
      <c r="I13" s="112">
        <v>4.8221174453</v>
      </c>
      <c r="J13" s="112">
        <v>4.6352329454000003</v>
      </c>
    </row>
    <row r="14" spans="1:16" s="62" customFormat="1" ht="18.899999999999999" customHeight="1" x14ac:dyDescent="0.3">
      <c r="A14" s="80" t="s">
        <v>309</v>
      </c>
      <c r="B14" s="69">
        <v>3</v>
      </c>
      <c r="C14" s="112">
        <v>3.1210336864000001</v>
      </c>
      <c r="D14" s="112">
        <v>3.5024865156999998</v>
      </c>
      <c r="E14" s="69">
        <v>4.5999999999999996</v>
      </c>
      <c r="F14" s="112">
        <v>3.7355855124000001</v>
      </c>
      <c r="G14" s="112">
        <v>4.2590298592</v>
      </c>
      <c r="H14" s="69">
        <v>7.6</v>
      </c>
      <c r="I14" s="112">
        <v>5.5337119557000003</v>
      </c>
      <c r="J14" s="112">
        <v>6.1907951960999998</v>
      </c>
    </row>
    <row r="15" spans="1:16" s="62" customFormat="1" ht="18.899999999999999" customHeight="1" x14ac:dyDescent="0.3">
      <c r="A15" s="80" t="s">
        <v>297</v>
      </c>
      <c r="B15" s="69">
        <v>9</v>
      </c>
      <c r="C15" s="112">
        <v>4.6447777215999997</v>
      </c>
      <c r="D15" s="112">
        <v>5.1718327655999996</v>
      </c>
      <c r="E15" s="69">
        <v>5</v>
      </c>
      <c r="F15" s="112">
        <v>2.3766969616</v>
      </c>
      <c r="G15" s="112">
        <v>2.5674143953000002</v>
      </c>
      <c r="H15" s="69">
        <v>10.199999999999999</v>
      </c>
      <c r="I15" s="112">
        <v>4.6080867405000001</v>
      </c>
      <c r="J15" s="112">
        <v>4.8307111834000001</v>
      </c>
    </row>
    <row r="16" spans="1:16" s="62" customFormat="1" ht="18.899999999999999" customHeight="1" x14ac:dyDescent="0.3">
      <c r="A16" s="80" t="s">
        <v>310</v>
      </c>
      <c r="B16" s="69" t="s">
        <v>393</v>
      </c>
      <c r="C16" s="112" t="s">
        <v>393</v>
      </c>
      <c r="D16" s="112" t="s">
        <v>393</v>
      </c>
      <c r="E16" s="69">
        <v>1.2</v>
      </c>
      <c r="F16" s="112">
        <v>2.7716186252999999</v>
      </c>
      <c r="G16" s="112">
        <v>2.7857234042000001</v>
      </c>
      <c r="H16" s="69">
        <v>1.6</v>
      </c>
      <c r="I16" s="112">
        <v>3.5104655755</v>
      </c>
      <c r="J16" s="112">
        <v>3.5875879979</v>
      </c>
    </row>
    <row r="17" spans="1:16" s="62" customFormat="1" ht="18.899999999999999" customHeight="1" x14ac:dyDescent="0.3">
      <c r="A17" s="80" t="s">
        <v>298</v>
      </c>
      <c r="B17" s="69">
        <v>1.2</v>
      </c>
      <c r="C17" s="112">
        <v>4.2952251413999996</v>
      </c>
      <c r="D17" s="112">
        <v>4.3321659101999996</v>
      </c>
      <c r="E17" s="69">
        <v>2.6</v>
      </c>
      <c r="F17" s="112">
        <v>9.2178969013999996</v>
      </c>
      <c r="G17" s="112">
        <v>9.3120739660999998</v>
      </c>
      <c r="H17" s="69">
        <v>1.4</v>
      </c>
      <c r="I17" s="112">
        <v>4.8688878069000001</v>
      </c>
      <c r="J17" s="112">
        <v>4.8915247469000001</v>
      </c>
    </row>
    <row r="18" spans="1:16" s="62" customFormat="1" ht="18.899999999999999" customHeight="1" x14ac:dyDescent="0.3">
      <c r="A18" s="80" t="s">
        <v>299</v>
      </c>
      <c r="B18" s="69">
        <v>3.8</v>
      </c>
      <c r="C18" s="112">
        <v>6.8735981477000001</v>
      </c>
      <c r="D18" s="112">
        <v>6.1773005117000004</v>
      </c>
      <c r="E18" s="69">
        <v>3.6</v>
      </c>
      <c r="F18" s="112">
        <v>6.2589102541999999</v>
      </c>
      <c r="G18" s="112">
        <v>5.5297370822999996</v>
      </c>
      <c r="H18" s="69">
        <v>2.8</v>
      </c>
      <c r="I18" s="112">
        <v>4.7578589635000004</v>
      </c>
      <c r="J18" s="112">
        <v>3.9915477891000002</v>
      </c>
    </row>
    <row r="19" spans="1:16" s="62" customFormat="1" ht="18.899999999999999" customHeight="1" x14ac:dyDescent="0.3">
      <c r="A19" s="80" t="s">
        <v>300</v>
      </c>
      <c r="B19" s="69">
        <v>3.2</v>
      </c>
      <c r="C19" s="112">
        <v>8.3108248493999994</v>
      </c>
      <c r="D19" s="112">
        <v>7.7331380773999996</v>
      </c>
      <c r="E19" s="69" t="s">
        <v>393</v>
      </c>
      <c r="F19" s="112" t="s">
        <v>393</v>
      </c>
      <c r="G19" s="112" t="s">
        <v>393</v>
      </c>
      <c r="H19" s="69">
        <v>2.8</v>
      </c>
      <c r="I19" s="112">
        <v>6.6275326643000003</v>
      </c>
      <c r="J19" s="112">
        <v>6.0587739955000002</v>
      </c>
    </row>
    <row r="20" spans="1:16" s="62" customFormat="1" ht="18.899999999999999" customHeight="1" x14ac:dyDescent="0.3">
      <c r="A20" s="80" t="s">
        <v>301</v>
      </c>
      <c r="B20" s="69">
        <v>2</v>
      </c>
      <c r="C20" s="112">
        <v>4.0873048312</v>
      </c>
      <c r="D20" s="112">
        <v>4.2249564408999998</v>
      </c>
      <c r="E20" s="69">
        <v>3.4</v>
      </c>
      <c r="F20" s="112">
        <v>6.6499765295</v>
      </c>
      <c r="G20" s="112">
        <v>6.8616926552999997</v>
      </c>
      <c r="H20" s="69">
        <v>2.4</v>
      </c>
      <c r="I20" s="112">
        <v>4.3832414069999999</v>
      </c>
      <c r="J20" s="112">
        <v>4.6220477839000003</v>
      </c>
    </row>
    <row r="21" spans="1:16" s="62" customFormat="1" ht="18.899999999999999" customHeight="1" x14ac:dyDescent="0.3">
      <c r="A21" s="80" t="s">
        <v>302</v>
      </c>
      <c r="B21" s="69">
        <v>2.8</v>
      </c>
      <c r="C21" s="112">
        <v>6.1087354918000001</v>
      </c>
      <c r="D21" s="112">
        <v>6.3645687653999996</v>
      </c>
      <c r="E21" s="69">
        <v>3.2</v>
      </c>
      <c r="F21" s="112">
        <v>6.9222116466000001</v>
      </c>
      <c r="G21" s="112">
        <v>7.1540486781999997</v>
      </c>
      <c r="H21" s="69">
        <v>2.8</v>
      </c>
      <c r="I21" s="112">
        <v>6.0532687651000003</v>
      </c>
      <c r="J21" s="112">
        <v>6.2811166365000002</v>
      </c>
    </row>
    <row r="22" spans="1:16" s="62" customFormat="1" ht="18.899999999999999" customHeight="1" x14ac:dyDescent="0.3">
      <c r="A22" s="80" t="s">
        <v>311</v>
      </c>
      <c r="B22" s="69">
        <v>5</v>
      </c>
      <c r="C22" s="112">
        <v>6.356147666</v>
      </c>
      <c r="D22" s="112">
        <v>5.5876146648000002</v>
      </c>
      <c r="E22" s="69">
        <v>8.4</v>
      </c>
      <c r="F22" s="112">
        <v>10.486367722000001</v>
      </c>
      <c r="G22" s="112">
        <v>9.3570112919999993</v>
      </c>
      <c r="H22" s="69">
        <v>5.4</v>
      </c>
      <c r="I22" s="112">
        <v>6.4325534854999997</v>
      </c>
      <c r="J22" s="112">
        <v>5.9133230408999999</v>
      </c>
    </row>
    <row r="23" spans="1:16" s="62" customFormat="1" ht="18.899999999999999" customHeight="1" x14ac:dyDescent="0.3">
      <c r="A23" s="80" t="s">
        <v>303</v>
      </c>
      <c r="B23" s="69">
        <v>5</v>
      </c>
      <c r="C23" s="112">
        <v>3.5930381293</v>
      </c>
      <c r="D23" s="112">
        <v>3.8786483152</v>
      </c>
      <c r="E23" s="69">
        <v>5.6</v>
      </c>
      <c r="F23" s="112">
        <v>3.4124285523000002</v>
      </c>
      <c r="G23" s="112">
        <v>3.7352452275000001</v>
      </c>
      <c r="H23" s="69">
        <v>3.6</v>
      </c>
      <c r="I23" s="112">
        <v>2.0261599765999998</v>
      </c>
      <c r="J23" s="112">
        <v>2.1977770096000002</v>
      </c>
    </row>
    <row r="24" spans="1:16" s="62" customFormat="1" ht="18.899999999999999" customHeight="1" x14ac:dyDescent="0.3">
      <c r="A24" s="80" t="s">
        <v>304</v>
      </c>
      <c r="B24" s="69">
        <v>5</v>
      </c>
      <c r="C24" s="112">
        <v>6.9910514541</v>
      </c>
      <c r="D24" s="112">
        <v>8.3041792063000006</v>
      </c>
      <c r="E24" s="69">
        <v>4.8</v>
      </c>
      <c r="F24" s="112">
        <v>6.4829821717999998</v>
      </c>
      <c r="G24" s="112">
        <v>7.8897847433999999</v>
      </c>
      <c r="H24" s="69">
        <v>4.4000000000000004</v>
      </c>
      <c r="I24" s="112">
        <v>5.7144341410999999</v>
      </c>
      <c r="J24" s="112">
        <v>6.8481851398</v>
      </c>
    </row>
    <row r="25" spans="1:16" s="62" customFormat="1" ht="18.899999999999999" customHeight="1" x14ac:dyDescent="0.3">
      <c r="A25" s="80" t="s">
        <v>305</v>
      </c>
      <c r="B25" s="69">
        <v>11.6</v>
      </c>
      <c r="C25" s="112">
        <v>7.9887606401999998</v>
      </c>
      <c r="D25" s="112">
        <v>7.7443063269000003</v>
      </c>
      <c r="E25" s="69">
        <v>8.6</v>
      </c>
      <c r="F25" s="112">
        <v>5.6415638939999999</v>
      </c>
      <c r="G25" s="112">
        <v>5.4798664186000003</v>
      </c>
      <c r="H25" s="69">
        <v>10.6</v>
      </c>
      <c r="I25" s="112">
        <v>6.7705671946999999</v>
      </c>
      <c r="J25" s="112">
        <v>6.5360018104000002</v>
      </c>
    </row>
    <row r="26" spans="1:16" s="62" customFormat="1" ht="18.899999999999999" customHeight="1" x14ac:dyDescent="0.3">
      <c r="A26" s="80" t="s">
        <v>306</v>
      </c>
      <c r="B26" s="69">
        <v>4</v>
      </c>
      <c r="C26" s="112">
        <v>6.4815114884999998</v>
      </c>
      <c r="D26" s="112">
        <v>7.2492582885000001</v>
      </c>
      <c r="E26" s="69">
        <v>3.8</v>
      </c>
      <c r="F26" s="112">
        <v>6.1150268738999998</v>
      </c>
      <c r="G26" s="112">
        <v>6.7548674432000002</v>
      </c>
      <c r="H26" s="69">
        <v>5.2</v>
      </c>
      <c r="I26" s="112">
        <v>8.0612656187000002</v>
      </c>
      <c r="J26" s="112">
        <v>9.0934695095000002</v>
      </c>
    </row>
    <row r="27" spans="1:16" s="62" customFormat="1" ht="18.899999999999999" customHeight="1" x14ac:dyDescent="0.3">
      <c r="A27" s="82" t="s">
        <v>147</v>
      </c>
      <c r="B27" s="83">
        <v>77.400000000000006</v>
      </c>
      <c r="C27" s="114">
        <v>4.347874934</v>
      </c>
      <c r="D27" s="114">
        <v>4.3815647354999996</v>
      </c>
      <c r="E27" s="83">
        <v>81.599999999999994</v>
      </c>
      <c r="F27" s="114">
        <v>4.1740326066</v>
      </c>
      <c r="G27" s="114">
        <v>4.7222191993999996</v>
      </c>
      <c r="H27" s="83">
        <v>91.2</v>
      </c>
      <c r="I27" s="114">
        <v>4.2648749203999996</v>
      </c>
      <c r="J27" s="114">
        <v>4.6733476316000004</v>
      </c>
    </row>
    <row r="28" spans="1:16" ht="18.899999999999999" customHeight="1" x14ac:dyDescent="0.25">
      <c r="A28" s="84" t="s">
        <v>29</v>
      </c>
      <c r="B28" s="85">
        <v>747.2</v>
      </c>
      <c r="C28" s="115">
        <v>6.0114207339999997</v>
      </c>
      <c r="D28" s="115">
        <v>6.3765690577000003</v>
      </c>
      <c r="E28" s="85">
        <v>744.8</v>
      </c>
      <c r="F28" s="115">
        <v>5.5852306345000002</v>
      </c>
      <c r="G28" s="115">
        <v>5.9465513533000003</v>
      </c>
      <c r="H28" s="85">
        <v>743.2</v>
      </c>
      <c r="I28" s="115">
        <v>5.3117812621000002</v>
      </c>
      <c r="J28" s="115">
        <v>5.3117812621000002</v>
      </c>
      <c r="K28" s="86"/>
      <c r="L28" s="86"/>
    </row>
    <row r="29" spans="1:16" ht="18.899999999999999" customHeight="1" x14ac:dyDescent="0.25">
      <c r="A29" s="73" t="s">
        <v>387</v>
      </c>
    </row>
    <row r="30" spans="1:16" s="66" customFormat="1" ht="18.899999999999999" customHeight="1" x14ac:dyDescent="0.3">
      <c r="A30" s="62"/>
      <c r="B30" s="76"/>
      <c r="C30" s="76"/>
      <c r="D30" s="76"/>
      <c r="E30" s="76"/>
      <c r="F30" s="76"/>
      <c r="G30" s="76"/>
      <c r="H30" s="76"/>
      <c r="I30" s="76"/>
      <c r="J30" s="76"/>
      <c r="O30" s="60"/>
      <c r="P30" s="60"/>
    </row>
    <row r="31" spans="1:16" ht="15.6" x14ac:dyDescent="0.3">
      <c r="A31" s="118" t="s">
        <v>468</v>
      </c>
    </row>
    <row r="32" spans="1:16" x14ac:dyDescent="0.25">
      <c r="B32" s="75"/>
      <c r="H32" s="75"/>
    </row>
    <row r="33" s="75" customFormat="1" x14ac:dyDescent="0.25"/>
    <row r="34" s="75" customFormat="1" x14ac:dyDescent="0.25"/>
    <row r="35" s="75" customFormat="1" x14ac:dyDescent="0.25"/>
    <row r="36" s="75" customFormat="1" x14ac:dyDescent="0.25"/>
    <row r="37" s="75" customFormat="1" x14ac:dyDescent="0.25"/>
    <row r="38" s="75" customFormat="1" x14ac:dyDescent="0.25"/>
    <row r="39" s="75" customFormat="1" x14ac:dyDescent="0.25"/>
    <row r="40" s="75" customFormat="1" x14ac:dyDescent="0.25"/>
    <row r="41" s="75" customFormat="1" x14ac:dyDescent="0.25"/>
    <row r="42" s="75" customFormat="1" x14ac:dyDescent="0.25"/>
    <row r="43" s="75" customFormat="1" x14ac:dyDescent="0.25"/>
    <row r="44" s="75" customFormat="1" x14ac:dyDescent="0.25"/>
    <row r="45" s="75" customFormat="1" x14ac:dyDescent="0.25"/>
    <row r="46" s="75" customFormat="1" x14ac:dyDescent="0.25"/>
    <row r="47" s="75" customFormat="1" x14ac:dyDescent="0.25"/>
    <row r="48" s="75" customFormat="1" x14ac:dyDescent="0.25"/>
    <row r="49" spans="1:10" x14ac:dyDescent="0.25">
      <c r="B49" s="75"/>
      <c r="H49" s="75"/>
    </row>
    <row r="50" spans="1:10" x14ac:dyDescent="0.25">
      <c r="B50" s="75"/>
      <c r="H50" s="75"/>
    </row>
    <row r="51" spans="1:10" x14ac:dyDescent="0.25">
      <c r="A51" s="62"/>
      <c r="B51" s="62"/>
      <c r="C51" s="62"/>
      <c r="D51" s="62"/>
      <c r="F51" s="62"/>
      <c r="G51" s="62"/>
      <c r="H51" s="62"/>
      <c r="I51" s="62"/>
      <c r="J51" s="62"/>
    </row>
    <row r="52" spans="1:10" x14ac:dyDescent="0.25">
      <c r="B52" s="75"/>
      <c r="H52" s="75"/>
    </row>
    <row r="53" spans="1:10" x14ac:dyDescent="0.25">
      <c r="B53" s="75"/>
      <c r="H53" s="75"/>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5" customWidth="1"/>
    <col min="2" max="2" width="20.77734375" style="74" customWidth="1"/>
    <col min="3" max="7" width="20.77734375" style="75" customWidth="1"/>
    <col min="8" max="8" width="20.77734375" style="74" customWidth="1"/>
    <col min="9" max="10" width="20.77734375" style="75" customWidth="1"/>
    <col min="11" max="12" width="10.5546875" style="75" customWidth="1"/>
    <col min="13" max="16384" width="9.33203125" style="75"/>
  </cols>
  <sheetData>
    <row r="1" spans="1:16" s="62" customFormat="1" ht="18.899999999999999" customHeight="1" x14ac:dyDescent="0.3">
      <c r="A1" s="117" t="s">
        <v>452</v>
      </c>
      <c r="B1" s="61"/>
      <c r="C1" s="61"/>
      <c r="D1" s="61"/>
      <c r="E1" s="61"/>
      <c r="F1" s="61"/>
      <c r="G1" s="61"/>
      <c r="H1" s="61"/>
      <c r="I1" s="61"/>
      <c r="J1" s="61"/>
    </row>
    <row r="2" spans="1:16" s="62" customFormat="1" ht="18.899999999999999" customHeight="1" x14ac:dyDescent="0.3">
      <c r="A2" s="1" t="s">
        <v>458</v>
      </c>
      <c r="B2" s="63"/>
      <c r="C2" s="63"/>
      <c r="D2" s="63"/>
      <c r="E2" s="63"/>
      <c r="F2" s="63"/>
      <c r="G2" s="63"/>
      <c r="H2" s="63"/>
      <c r="I2" s="63"/>
      <c r="J2" s="63"/>
    </row>
    <row r="3" spans="1:16" s="66" customFormat="1" ht="54" customHeight="1" x14ac:dyDescent="0.3">
      <c r="A3" s="95" t="s">
        <v>438</v>
      </c>
      <c r="B3" s="64" t="s">
        <v>439</v>
      </c>
      <c r="C3" s="64" t="s">
        <v>461</v>
      </c>
      <c r="D3" s="64" t="s">
        <v>462</v>
      </c>
      <c r="E3" s="64" t="s">
        <v>440</v>
      </c>
      <c r="F3" s="64" t="s">
        <v>463</v>
      </c>
      <c r="G3" s="64" t="s">
        <v>464</v>
      </c>
      <c r="H3" s="64" t="s">
        <v>441</v>
      </c>
      <c r="I3" s="64" t="s">
        <v>465</v>
      </c>
      <c r="J3" s="65" t="s">
        <v>466</v>
      </c>
      <c r="O3" s="67"/>
      <c r="P3" s="67"/>
    </row>
    <row r="4" spans="1:16" s="62" customFormat="1" ht="18.899999999999999" customHeight="1" x14ac:dyDescent="0.3">
      <c r="A4" s="80" t="s">
        <v>313</v>
      </c>
      <c r="B4" s="69">
        <v>6.2</v>
      </c>
      <c r="C4" s="112">
        <v>4.7362953004000001</v>
      </c>
      <c r="D4" s="112">
        <v>5.4223340101000002</v>
      </c>
      <c r="E4" s="69">
        <v>4.8</v>
      </c>
      <c r="F4" s="112">
        <v>3.3463469045999998</v>
      </c>
      <c r="G4" s="112">
        <v>3.7954948099000001</v>
      </c>
      <c r="H4" s="69">
        <v>3.2</v>
      </c>
      <c r="I4" s="112">
        <v>1.9886646117</v>
      </c>
      <c r="J4" s="112">
        <v>2.1782054177000001</v>
      </c>
    </row>
    <row r="5" spans="1:16" s="62" customFormat="1" ht="18.899999999999999" customHeight="1" x14ac:dyDescent="0.3">
      <c r="A5" s="80" t="s">
        <v>321</v>
      </c>
      <c r="B5" s="69">
        <v>5</v>
      </c>
      <c r="C5" s="112">
        <v>6.3339244996000001</v>
      </c>
      <c r="D5" s="112">
        <v>5.8941871918000004</v>
      </c>
      <c r="E5" s="69">
        <v>4</v>
      </c>
      <c r="F5" s="112">
        <v>5.0581689428000001</v>
      </c>
      <c r="G5" s="112">
        <v>4.4611766374000004</v>
      </c>
      <c r="H5" s="69">
        <v>5</v>
      </c>
      <c r="I5" s="112">
        <v>6.1530888505999997</v>
      </c>
      <c r="J5" s="112">
        <v>5.1724937992999998</v>
      </c>
    </row>
    <row r="6" spans="1:16" s="62" customFormat="1" ht="18.899999999999999" customHeight="1" x14ac:dyDescent="0.3">
      <c r="A6" s="80" t="s">
        <v>314</v>
      </c>
      <c r="B6" s="69">
        <v>3.6</v>
      </c>
      <c r="C6" s="112">
        <v>5.2220836114000004</v>
      </c>
      <c r="D6" s="112">
        <v>5.704932833</v>
      </c>
      <c r="E6" s="69">
        <v>5</v>
      </c>
      <c r="F6" s="112">
        <v>5.8375753046999996</v>
      </c>
      <c r="G6" s="112">
        <v>6.4002335450999999</v>
      </c>
      <c r="H6" s="69">
        <v>4</v>
      </c>
      <c r="I6" s="112">
        <v>4.4471127121</v>
      </c>
      <c r="J6" s="112">
        <v>4.7426943414</v>
      </c>
    </row>
    <row r="7" spans="1:16" s="62" customFormat="1" ht="18.899999999999999" customHeight="1" x14ac:dyDescent="0.3">
      <c r="A7" s="80" t="s">
        <v>322</v>
      </c>
      <c r="B7" s="69">
        <v>8.4</v>
      </c>
      <c r="C7" s="112">
        <v>5.2559129020000004</v>
      </c>
      <c r="D7" s="112">
        <v>5.9886137417</v>
      </c>
      <c r="E7" s="69">
        <v>6.4</v>
      </c>
      <c r="F7" s="112">
        <v>3.8393242788999999</v>
      </c>
      <c r="G7" s="112">
        <v>4.1347393559999999</v>
      </c>
      <c r="H7" s="69">
        <v>7.2</v>
      </c>
      <c r="I7" s="112">
        <v>4.2098369858</v>
      </c>
      <c r="J7" s="112">
        <v>4.2984876813000001</v>
      </c>
    </row>
    <row r="8" spans="1:16" s="62" customFormat="1" ht="18.899999999999999" customHeight="1" x14ac:dyDescent="0.3">
      <c r="A8" s="80" t="s">
        <v>323</v>
      </c>
      <c r="B8" s="69">
        <v>1.8</v>
      </c>
      <c r="C8" s="112">
        <v>3.6849000983</v>
      </c>
      <c r="D8" s="112">
        <v>3.6908871958999998</v>
      </c>
      <c r="E8" s="69">
        <v>3.4</v>
      </c>
      <c r="F8" s="112">
        <v>6.8399452804000003</v>
      </c>
      <c r="G8" s="112">
        <v>6.7449805112999996</v>
      </c>
      <c r="H8" s="69">
        <v>3.2</v>
      </c>
      <c r="I8" s="112">
        <v>6.1931488291000001</v>
      </c>
      <c r="J8" s="112">
        <v>6.1671273457</v>
      </c>
    </row>
    <row r="9" spans="1:16" s="62" customFormat="1" ht="18.899999999999999" customHeight="1" x14ac:dyDescent="0.3">
      <c r="A9" s="80" t="s">
        <v>324</v>
      </c>
      <c r="B9" s="69">
        <v>9.6</v>
      </c>
      <c r="C9" s="112">
        <v>5.2276192550999996</v>
      </c>
      <c r="D9" s="112">
        <v>5.4769310236999997</v>
      </c>
      <c r="E9" s="69">
        <v>9</v>
      </c>
      <c r="F9" s="112">
        <v>4.7361441472000001</v>
      </c>
      <c r="G9" s="112">
        <v>4.8347963324999998</v>
      </c>
      <c r="H9" s="69">
        <v>7</v>
      </c>
      <c r="I9" s="112">
        <v>3.5584655895999999</v>
      </c>
      <c r="J9" s="112">
        <v>3.5555434697999999</v>
      </c>
    </row>
    <row r="10" spans="1:16" s="62" customFormat="1" ht="18.899999999999999" customHeight="1" x14ac:dyDescent="0.3">
      <c r="A10" s="80" t="s">
        <v>315</v>
      </c>
      <c r="B10" s="69">
        <v>2.6</v>
      </c>
      <c r="C10" s="112">
        <v>7.5127138234000004</v>
      </c>
      <c r="D10" s="112">
        <v>7.6440986786999998</v>
      </c>
      <c r="E10" s="69">
        <v>2.8</v>
      </c>
      <c r="F10" s="112">
        <v>7.9536416316</v>
      </c>
      <c r="G10" s="112">
        <v>8.0149464617999993</v>
      </c>
      <c r="H10" s="69">
        <v>2.4</v>
      </c>
      <c r="I10" s="112">
        <v>6.8081243617</v>
      </c>
      <c r="J10" s="112">
        <v>6.8342885332999996</v>
      </c>
    </row>
    <row r="11" spans="1:16" s="62" customFormat="1" ht="18.899999999999999" customHeight="1" x14ac:dyDescent="0.3">
      <c r="A11" s="80" t="s">
        <v>316</v>
      </c>
      <c r="B11" s="69">
        <v>3.6</v>
      </c>
      <c r="C11" s="112">
        <v>6.3474151914999997</v>
      </c>
      <c r="D11" s="112">
        <v>5.2803495689000002</v>
      </c>
      <c r="E11" s="69">
        <v>3.8</v>
      </c>
      <c r="F11" s="112">
        <v>6.3831216824999997</v>
      </c>
      <c r="G11" s="112">
        <v>5.1559816915000001</v>
      </c>
      <c r="H11" s="69">
        <v>3.8</v>
      </c>
      <c r="I11" s="112">
        <v>6.0693180003</v>
      </c>
      <c r="J11" s="112">
        <v>4.7362274946999996</v>
      </c>
    </row>
    <row r="12" spans="1:16" s="62" customFormat="1" ht="18.899999999999999" customHeight="1" x14ac:dyDescent="0.3">
      <c r="A12" s="80" t="s">
        <v>317</v>
      </c>
      <c r="B12" s="69">
        <v>5</v>
      </c>
      <c r="C12" s="112">
        <v>6.0644284882999999</v>
      </c>
      <c r="D12" s="112">
        <v>5.9671119429999999</v>
      </c>
      <c r="E12" s="69">
        <v>4.5999999999999996</v>
      </c>
      <c r="F12" s="112">
        <v>5.0069662139000002</v>
      </c>
      <c r="G12" s="112">
        <v>4.8832634357</v>
      </c>
      <c r="H12" s="69">
        <v>6.2</v>
      </c>
      <c r="I12" s="112">
        <v>6.3123600080999998</v>
      </c>
      <c r="J12" s="112">
        <v>6.0540777370000001</v>
      </c>
    </row>
    <row r="13" spans="1:16" s="62" customFormat="1" ht="18.899999999999999" customHeight="1" x14ac:dyDescent="0.3">
      <c r="A13" s="80" t="s">
        <v>318</v>
      </c>
      <c r="B13" s="69">
        <v>2.8</v>
      </c>
      <c r="C13" s="112">
        <v>6.567836367</v>
      </c>
      <c r="D13" s="112">
        <v>6.3407810435999998</v>
      </c>
      <c r="E13" s="69">
        <v>4.2</v>
      </c>
      <c r="F13" s="112">
        <v>10.166045408</v>
      </c>
      <c r="G13" s="112">
        <v>9.6029532358999994</v>
      </c>
      <c r="H13" s="69">
        <v>3.4</v>
      </c>
      <c r="I13" s="112">
        <v>8.0786960033999993</v>
      </c>
      <c r="J13" s="112">
        <v>7.4769637915000002</v>
      </c>
    </row>
    <row r="14" spans="1:16" s="62" customFormat="1" ht="18.899999999999999" customHeight="1" x14ac:dyDescent="0.3">
      <c r="A14" s="80" t="s">
        <v>325</v>
      </c>
      <c r="B14" s="69">
        <v>4.5999999999999996</v>
      </c>
      <c r="C14" s="112">
        <v>7.0489441908000003</v>
      </c>
      <c r="D14" s="112">
        <v>8.2089693395999994</v>
      </c>
      <c r="E14" s="69">
        <v>4.5999999999999996</v>
      </c>
      <c r="F14" s="112">
        <v>6.7108219297999998</v>
      </c>
      <c r="G14" s="112">
        <v>7.9465003338000004</v>
      </c>
      <c r="H14" s="69">
        <v>6</v>
      </c>
      <c r="I14" s="112">
        <v>8.2232333753999995</v>
      </c>
      <c r="J14" s="112">
        <v>9.4596664533000006</v>
      </c>
    </row>
    <row r="15" spans="1:16" s="62" customFormat="1" ht="18.899999999999999" customHeight="1" x14ac:dyDescent="0.3">
      <c r="A15" s="80" t="s">
        <v>319</v>
      </c>
      <c r="B15" s="69">
        <v>11.4</v>
      </c>
      <c r="C15" s="112">
        <v>11.696626447</v>
      </c>
      <c r="D15" s="112">
        <v>10.261304640000001</v>
      </c>
      <c r="E15" s="69">
        <v>8</v>
      </c>
      <c r="F15" s="112">
        <v>7.9118618589</v>
      </c>
      <c r="G15" s="112">
        <v>6.6874247441000003</v>
      </c>
      <c r="H15" s="69">
        <v>8.1999999999999993</v>
      </c>
      <c r="I15" s="112">
        <v>7.7589795995999999</v>
      </c>
      <c r="J15" s="112">
        <v>6.5236885224999996</v>
      </c>
    </row>
    <row r="16" spans="1:16" s="62" customFormat="1" ht="18.899999999999999" customHeight="1" x14ac:dyDescent="0.3">
      <c r="A16" s="80" t="s">
        <v>326</v>
      </c>
      <c r="B16" s="69">
        <v>5.8</v>
      </c>
      <c r="C16" s="112">
        <v>8.5611383362000009</v>
      </c>
      <c r="D16" s="112">
        <v>9.1528828018000006</v>
      </c>
      <c r="E16" s="69">
        <v>4.8</v>
      </c>
      <c r="F16" s="112">
        <v>7.4708171205999996</v>
      </c>
      <c r="G16" s="112">
        <v>7.6414152602999996</v>
      </c>
      <c r="H16" s="69">
        <v>6</v>
      </c>
      <c r="I16" s="112">
        <v>8.3542188804999995</v>
      </c>
      <c r="J16" s="112">
        <v>8.8425402076000008</v>
      </c>
    </row>
    <row r="17" spans="1:16" s="62" customFormat="1" ht="18.899999999999999" customHeight="1" x14ac:dyDescent="0.3">
      <c r="A17" s="80" t="s">
        <v>327</v>
      </c>
      <c r="B17" s="69">
        <v>8.1999999999999993</v>
      </c>
      <c r="C17" s="112">
        <v>13.590109052000001</v>
      </c>
      <c r="D17" s="112">
        <v>17.295669926999999</v>
      </c>
      <c r="E17" s="69">
        <v>9</v>
      </c>
      <c r="F17" s="112">
        <v>14.459689599000001</v>
      </c>
      <c r="G17" s="112">
        <v>17.662399315999998</v>
      </c>
      <c r="H17" s="69">
        <v>7.2</v>
      </c>
      <c r="I17" s="112">
        <v>11.797476651</v>
      </c>
      <c r="J17" s="112">
        <v>13.768665921</v>
      </c>
    </row>
    <row r="18" spans="1:16" s="62" customFormat="1" ht="18.899999999999999" customHeight="1" x14ac:dyDescent="0.3">
      <c r="A18" s="80" t="s">
        <v>320</v>
      </c>
      <c r="B18" s="69">
        <v>8.8000000000000007</v>
      </c>
      <c r="C18" s="112">
        <v>25.408558064000001</v>
      </c>
      <c r="D18" s="112">
        <v>39.716771203999997</v>
      </c>
      <c r="E18" s="69">
        <v>7</v>
      </c>
      <c r="F18" s="112">
        <v>19.238168525999999</v>
      </c>
      <c r="G18" s="112">
        <v>29.664522315999999</v>
      </c>
      <c r="H18" s="69">
        <v>5.4</v>
      </c>
      <c r="I18" s="112">
        <v>14.083772365</v>
      </c>
      <c r="J18" s="112">
        <v>21.818508645000001</v>
      </c>
    </row>
    <row r="19" spans="1:16" s="62" customFormat="1" ht="18.899999999999999" customHeight="1" x14ac:dyDescent="0.3">
      <c r="A19" s="82" t="s">
        <v>49</v>
      </c>
      <c r="B19" s="83">
        <v>87.4</v>
      </c>
      <c r="C19" s="114">
        <v>7.2056563577999997</v>
      </c>
      <c r="D19" s="114">
        <v>7.5930594201000003</v>
      </c>
      <c r="E19" s="83">
        <v>81.400000000000006</v>
      </c>
      <c r="F19" s="114">
        <v>6.3839932740999998</v>
      </c>
      <c r="G19" s="114">
        <v>6.4462976611</v>
      </c>
      <c r="H19" s="83">
        <v>78.2</v>
      </c>
      <c r="I19" s="114">
        <v>5.8378336411999996</v>
      </c>
      <c r="J19" s="114">
        <v>5.9618155567000004</v>
      </c>
    </row>
    <row r="20" spans="1:16" ht="18.899999999999999" customHeight="1" x14ac:dyDescent="0.25">
      <c r="A20" s="84" t="s">
        <v>29</v>
      </c>
      <c r="B20" s="85">
        <v>747.2</v>
      </c>
      <c r="C20" s="115">
        <v>6.0114207339999997</v>
      </c>
      <c r="D20" s="115">
        <v>6.3765690577000003</v>
      </c>
      <c r="E20" s="85">
        <v>744.8</v>
      </c>
      <c r="F20" s="115">
        <v>5.5852306345000002</v>
      </c>
      <c r="G20" s="115">
        <v>5.9465513533000003</v>
      </c>
      <c r="H20" s="85">
        <v>743.2</v>
      </c>
      <c r="I20" s="115">
        <v>5.3117812621000002</v>
      </c>
      <c r="J20" s="115">
        <v>5.3117812621000002</v>
      </c>
      <c r="K20" s="86"/>
      <c r="L20" s="86"/>
    </row>
    <row r="21" spans="1:16" ht="18.899999999999999" customHeight="1" x14ac:dyDescent="0.25">
      <c r="A21" s="73" t="s">
        <v>387</v>
      </c>
    </row>
    <row r="22" spans="1:16" s="66" customFormat="1" ht="18.899999999999999" customHeight="1" x14ac:dyDescent="0.3">
      <c r="A22" s="62"/>
      <c r="B22" s="74"/>
      <c r="C22" s="75"/>
      <c r="D22" s="75"/>
      <c r="E22" s="75"/>
      <c r="F22" s="75"/>
      <c r="G22" s="75"/>
      <c r="H22" s="74"/>
      <c r="I22" s="75"/>
      <c r="J22" s="75"/>
      <c r="O22" s="60"/>
      <c r="P22" s="60"/>
    </row>
    <row r="23" spans="1:16" ht="15.6" x14ac:dyDescent="0.3">
      <c r="A23" s="118" t="s">
        <v>468</v>
      </c>
      <c r="B23" s="76"/>
      <c r="C23" s="76"/>
      <c r="D23" s="76"/>
      <c r="E23" s="76"/>
      <c r="F23" s="76"/>
      <c r="G23" s="76"/>
      <c r="H23" s="76"/>
      <c r="I23" s="76"/>
      <c r="J23" s="76"/>
    </row>
    <row r="25" spans="1:16" x14ac:dyDescent="0.25">
      <c r="B25" s="75"/>
      <c r="H25" s="75"/>
    </row>
    <row r="26" spans="1:16" x14ac:dyDescent="0.25">
      <c r="B26" s="75"/>
      <c r="H26" s="75"/>
    </row>
    <row r="27" spans="1:16" x14ac:dyDescent="0.25">
      <c r="B27" s="75"/>
      <c r="H27" s="75"/>
    </row>
    <row r="28" spans="1:16" x14ac:dyDescent="0.25">
      <c r="B28" s="75"/>
      <c r="H28" s="75"/>
    </row>
    <row r="29" spans="1:16" x14ac:dyDescent="0.25">
      <c r="B29" s="75"/>
      <c r="H29" s="75"/>
    </row>
    <row r="30" spans="1:16" x14ac:dyDescent="0.25">
      <c r="B30" s="75"/>
      <c r="H30" s="75"/>
    </row>
    <row r="31" spans="1:16" x14ac:dyDescent="0.25">
      <c r="B31" s="75"/>
      <c r="H31" s="75"/>
    </row>
    <row r="32" spans="1:16" x14ac:dyDescent="0.25">
      <c r="B32" s="75"/>
      <c r="H32" s="75"/>
    </row>
    <row r="33" spans="1:10" x14ac:dyDescent="0.25">
      <c r="B33" s="75"/>
      <c r="H33" s="75"/>
    </row>
    <row r="34" spans="1:10" x14ac:dyDescent="0.25">
      <c r="B34" s="75"/>
      <c r="H34" s="75"/>
    </row>
    <row r="35" spans="1:10" x14ac:dyDescent="0.25">
      <c r="B35" s="75"/>
      <c r="H35" s="75"/>
    </row>
    <row r="36" spans="1:10" x14ac:dyDescent="0.25">
      <c r="B36" s="75"/>
      <c r="H36" s="75"/>
    </row>
    <row r="37" spans="1:10" x14ac:dyDescent="0.25">
      <c r="B37" s="75"/>
      <c r="H37" s="75"/>
    </row>
    <row r="38" spans="1:10" x14ac:dyDescent="0.25">
      <c r="B38" s="75"/>
      <c r="H38" s="75"/>
    </row>
    <row r="39" spans="1:10" x14ac:dyDescent="0.25">
      <c r="B39" s="75"/>
      <c r="H39" s="75"/>
    </row>
    <row r="40" spans="1:10" x14ac:dyDescent="0.25">
      <c r="B40" s="75"/>
      <c r="H40" s="75"/>
    </row>
    <row r="41" spans="1:10" x14ac:dyDescent="0.25">
      <c r="B41" s="75"/>
      <c r="H41" s="75"/>
    </row>
    <row r="42" spans="1:10" x14ac:dyDescent="0.25">
      <c r="B42" s="75"/>
      <c r="H42" s="75"/>
    </row>
    <row r="43" spans="1:10" x14ac:dyDescent="0.25">
      <c r="B43" s="75"/>
      <c r="H43" s="75"/>
    </row>
    <row r="44" spans="1:10" x14ac:dyDescent="0.25">
      <c r="A44" s="62"/>
      <c r="B44" s="62"/>
      <c r="C44" s="62"/>
      <c r="D44" s="62"/>
      <c r="F44" s="62"/>
      <c r="G44" s="62"/>
      <c r="H44" s="62"/>
      <c r="I44" s="62"/>
      <c r="J44" s="62"/>
    </row>
    <row r="45" spans="1:10" x14ac:dyDescent="0.25">
      <c r="B45" s="75"/>
      <c r="H45" s="75"/>
    </row>
    <row r="46" spans="1:10" x14ac:dyDescent="0.25">
      <c r="B46" s="75"/>
      <c r="H46" s="75"/>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5" customWidth="1"/>
    <col min="2" max="2" width="20.77734375" style="74" customWidth="1"/>
    <col min="3" max="7" width="20.77734375" style="75" customWidth="1"/>
    <col min="8" max="8" width="20.77734375" style="74" customWidth="1"/>
    <col min="9" max="10" width="20.77734375" style="75" customWidth="1"/>
    <col min="11" max="12" width="10.5546875" style="75" customWidth="1"/>
    <col min="13" max="16384" width="9.33203125" style="75"/>
  </cols>
  <sheetData>
    <row r="1" spans="1:16" s="62" customFormat="1" ht="18.899999999999999" customHeight="1" x14ac:dyDescent="0.3">
      <c r="A1" s="117" t="s">
        <v>453</v>
      </c>
      <c r="B1" s="61"/>
      <c r="C1" s="61"/>
      <c r="D1" s="61"/>
      <c r="E1" s="61"/>
      <c r="F1" s="61"/>
      <c r="G1" s="61"/>
      <c r="H1" s="61"/>
      <c r="I1" s="61"/>
      <c r="J1" s="61"/>
    </row>
    <row r="2" spans="1:16" s="62" customFormat="1" ht="18.899999999999999" customHeight="1" x14ac:dyDescent="0.3">
      <c r="A2" s="1" t="s">
        <v>458</v>
      </c>
      <c r="B2" s="63"/>
      <c r="C2" s="63"/>
      <c r="D2" s="63"/>
      <c r="E2" s="63"/>
      <c r="F2" s="63"/>
      <c r="G2" s="63"/>
      <c r="H2" s="63"/>
      <c r="I2" s="63"/>
      <c r="J2" s="63"/>
    </row>
    <row r="3" spans="1:16" s="66" customFormat="1" ht="54" customHeight="1" x14ac:dyDescent="0.3">
      <c r="A3" s="95" t="s">
        <v>438</v>
      </c>
      <c r="B3" s="64" t="s">
        <v>439</v>
      </c>
      <c r="C3" s="64" t="s">
        <v>461</v>
      </c>
      <c r="D3" s="64" t="s">
        <v>462</v>
      </c>
      <c r="E3" s="64" t="s">
        <v>440</v>
      </c>
      <c r="F3" s="64" t="s">
        <v>463</v>
      </c>
      <c r="G3" s="64" t="s">
        <v>464</v>
      </c>
      <c r="H3" s="64" t="s">
        <v>441</v>
      </c>
      <c r="I3" s="64" t="s">
        <v>465</v>
      </c>
      <c r="J3" s="65" t="s">
        <v>466</v>
      </c>
      <c r="O3" s="67"/>
      <c r="P3" s="67"/>
    </row>
    <row r="4" spans="1:16" s="62" customFormat="1" ht="18.899999999999999" customHeight="1" x14ac:dyDescent="0.3">
      <c r="A4" s="80" t="s">
        <v>343</v>
      </c>
      <c r="B4" s="69">
        <v>6.8</v>
      </c>
      <c r="C4" s="112">
        <v>4.6068587998000003</v>
      </c>
      <c r="D4" s="112">
        <v>4.5173210720999997</v>
      </c>
      <c r="E4" s="69">
        <v>5.2</v>
      </c>
      <c r="F4" s="112">
        <v>3.3502132539999998</v>
      </c>
      <c r="G4" s="112">
        <v>3.283209646</v>
      </c>
      <c r="H4" s="69">
        <v>10.4</v>
      </c>
      <c r="I4" s="112">
        <v>6.6112340122999997</v>
      </c>
      <c r="J4" s="112">
        <v>6.4337728175000004</v>
      </c>
    </row>
    <row r="5" spans="1:16" s="62" customFormat="1" ht="18.899999999999999" customHeight="1" x14ac:dyDescent="0.3">
      <c r="A5" s="80" t="s">
        <v>328</v>
      </c>
      <c r="B5" s="69">
        <v>7</v>
      </c>
      <c r="C5" s="112">
        <v>4.5734296803000003</v>
      </c>
      <c r="D5" s="112">
        <v>4.3117265983999999</v>
      </c>
      <c r="E5" s="69">
        <v>8.4</v>
      </c>
      <c r="F5" s="112">
        <v>5.4660454462999999</v>
      </c>
      <c r="G5" s="112">
        <v>5.1314730667999999</v>
      </c>
      <c r="H5" s="69">
        <v>7.4</v>
      </c>
      <c r="I5" s="112">
        <v>4.7420090739000003</v>
      </c>
      <c r="J5" s="112">
        <v>4.5184398055999999</v>
      </c>
    </row>
    <row r="6" spans="1:16" s="62" customFormat="1" ht="18.899999999999999" customHeight="1" x14ac:dyDescent="0.3">
      <c r="A6" s="80" t="s">
        <v>361</v>
      </c>
      <c r="B6" s="69">
        <v>2.6</v>
      </c>
      <c r="C6" s="112">
        <v>2.7935962178999998</v>
      </c>
      <c r="D6" s="112">
        <v>2.9895022576999999</v>
      </c>
      <c r="E6" s="69">
        <v>3.8</v>
      </c>
      <c r="F6" s="112">
        <v>3.6161546953000001</v>
      </c>
      <c r="G6" s="112">
        <v>3.9146377369000001</v>
      </c>
      <c r="H6" s="69">
        <v>3.4</v>
      </c>
      <c r="I6" s="112">
        <v>2.8008896943999999</v>
      </c>
      <c r="J6" s="112">
        <v>3.0589933816000001</v>
      </c>
    </row>
    <row r="7" spans="1:16" s="62" customFormat="1" ht="18.899999999999999" customHeight="1" x14ac:dyDescent="0.3">
      <c r="A7" s="80" t="s">
        <v>329</v>
      </c>
      <c r="B7" s="69">
        <v>8.1999999999999993</v>
      </c>
      <c r="C7" s="112">
        <v>7.5290142500000004</v>
      </c>
      <c r="D7" s="112">
        <v>6.7943990203000002</v>
      </c>
      <c r="E7" s="69">
        <v>7.8</v>
      </c>
      <c r="F7" s="112">
        <v>6.4771141964999996</v>
      </c>
      <c r="G7" s="112">
        <v>5.9670242335000001</v>
      </c>
      <c r="H7" s="69">
        <v>7.2</v>
      </c>
      <c r="I7" s="112">
        <v>5.5341193833000002</v>
      </c>
      <c r="J7" s="112">
        <v>5.1742823805000002</v>
      </c>
    </row>
    <row r="8" spans="1:16" s="62" customFormat="1" ht="18.899999999999999" customHeight="1" x14ac:dyDescent="0.3">
      <c r="A8" s="80" t="s">
        <v>330</v>
      </c>
      <c r="B8" s="69">
        <v>8</v>
      </c>
      <c r="C8" s="112">
        <v>8.0387467594000004</v>
      </c>
      <c r="D8" s="112">
        <v>7.0744430334999997</v>
      </c>
      <c r="E8" s="69">
        <v>10.6</v>
      </c>
      <c r="F8" s="112">
        <v>10.465414766</v>
      </c>
      <c r="G8" s="112">
        <v>9.3493778518999999</v>
      </c>
      <c r="H8" s="69">
        <v>7.6</v>
      </c>
      <c r="I8" s="112">
        <v>7.4394565281</v>
      </c>
      <c r="J8" s="112">
        <v>6.4611973153999998</v>
      </c>
    </row>
    <row r="9" spans="1:16" s="62" customFormat="1" ht="18.899999999999999" customHeight="1" x14ac:dyDescent="0.3">
      <c r="A9" s="80" t="s">
        <v>342</v>
      </c>
      <c r="B9" s="69">
        <v>3.6</v>
      </c>
      <c r="C9" s="112">
        <v>5.2272397269999997</v>
      </c>
      <c r="D9" s="112">
        <v>5.9073540629999997</v>
      </c>
      <c r="E9" s="69">
        <v>2.8</v>
      </c>
      <c r="F9" s="112">
        <v>3.6940288662</v>
      </c>
      <c r="G9" s="112">
        <v>4.0319673324999998</v>
      </c>
      <c r="H9" s="69">
        <v>2</v>
      </c>
      <c r="I9" s="112">
        <v>2.4863252113000001</v>
      </c>
      <c r="J9" s="112">
        <v>2.5389318080000001</v>
      </c>
    </row>
    <row r="10" spans="1:16" s="62" customFormat="1" ht="18.899999999999999" customHeight="1" x14ac:dyDescent="0.3">
      <c r="A10" s="80" t="s">
        <v>331</v>
      </c>
      <c r="B10" s="69">
        <v>3.6</v>
      </c>
      <c r="C10" s="112">
        <v>6.8217994391000003</v>
      </c>
      <c r="D10" s="112">
        <v>6.0441729067000001</v>
      </c>
      <c r="E10" s="69">
        <v>4.2</v>
      </c>
      <c r="F10" s="112">
        <v>8.1442699243999996</v>
      </c>
      <c r="G10" s="112">
        <v>7.3311939339999999</v>
      </c>
      <c r="H10" s="69">
        <v>2.6</v>
      </c>
      <c r="I10" s="112">
        <v>5.1622126036999996</v>
      </c>
      <c r="J10" s="112">
        <v>4.5031962932000003</v>
      </c>
    </row>
    <row r="11" spans="1:16" s="62" customFormat="1" ht="18.899999999999999" customHeight="1" x14ac:dyDescent="0.3">
      <c r="A11" s="80" t="s">
        <v>332</v>
      </c>
      <c r="B11" s="69">
        <v>3.4</v>
      </c>
      <c r="C11" s="112">
        <v>6.1498390188999998</v>
      </c>
      <c r="D11" s="112">
        <v>4.6789984418000001</v>
      </c>
      <c r="E11" s="69">
        <v>4.8</v>
      </c>
      <c r="F11" s="112">
        <v>8.7431693988999992</v>
      </c>
      <c r="G11" s="112">
        <v>6.6963573703000003</v>
      </c>
      <c r="H11" s="69">
        <v>6.2</v>
      </c>
      <c r="I11" s="112">
        <v>11.391614302000001</v>
      </c>
      <c r="J11" s="112">
        <v>8.7103817363000005</v>
      </c>
    </row>
    <row r="12" spans="1:16" s="62" customFormat="1" ht="18.899999999999999" customHeight="1" x14ac:dyDescent="0.3">
      <c r="A12" s="80" t="s">
        <v>333</v>
      </c>
      <c r="B12" s="69">
        <v>7.2</v>
      </c>
      <c r="C12" s="112">
        <v>6.1955736069</v>
      </c>
      <c r="D12" s="112">
        <v>5.5963595400999999</v>
      </c>
      <c r="E12" s="69">
        <v>8.1999999999999993</v>
      </c>
      <c r="F12" s="112">
        <v>6.7144869149000002</v>
      </c>
      <c r="G12" s="112">
        <v>6.1096820144999997</v>
      </c>
      <c r="H12" s="69">
        <v>8.1999999999999993</v>
      </c>
      <c r="I12" s="112">
        <v>6.5266877855000001</v>
      </c>
      <c r="J12" s="112">
        <v>6.0922375574999998</v>
      </c>
    </row>
    <row r="13" spans="1:16" s="62" customFormat="1" ht="18.899999999999999" customHeight="1" x14ac:dyDescent="0.3">
      <c r="A13" s="80" t="s">
        <v>334</v>
      </c>
      <c r="B13" s="69">
        <v>11.6</v>
      </c>
      <c r="C13" s="112">
        <v>8.2868981283000007</v>
      </c>
      <c r="D13" s="112">
        <v>7.4293481934000001</v>
      </c>
      <c r="E13" s="69">
        <v>10.6</v>
      </c>
      <c r="F13" s="112">
        <v>7.4744739662999997</v>
      </c>
      <c r="G13" s="112">
        <v>6.7936127158000001</v>
      </c>
      <c r="H13" s="69">
        <v>10.6</v>
      </c>
      <c r="I13" s="112">
        <v>7.5477072059000001</v>
      </c>
      <c r="J13" s="112">
        <v>6.8831171879999999</v>
      </c>
    </row>
    <row r="14" spans="1:16" s="62" customFormat="1" ht="18.899999999999999" customHeight="1" x14ac:dyDescent="0.3">
      <c r="A14" s="80" t="s">
        <v>335</v>
      </c>
      <c r="B14" s="69">
        <v>8.8000000000000007</v>
      </c>
      <c r="C14" s="112">
        <v>7.3557684270000001</v>
      </c>
      <c r="D14" s="112">
        <v>6.3222075288999999</v>
      </c>
      <c r="E14" s="69">
        <v>11.8</v>
      </c>
      <c r="F14" s="112">
        <v>9.9484031969999993</v>
      </c>
      <c r="G14" s="112">
        <v>8.6924168299000009</v>
      </c>
      <c r="H14" s="69">
        <v>8.6</v>
      </c>
      <c r="I14" s="112">
        <v>7.3413917913000004</v>
      </c>
      <c r="J14" s="112">
        <v>6.4212741321999998</v>
      </c>
    </row>
    <row r="15" spans="1:16" s="62" customFormat="1" ht="18.899999999999999" customHeight="1" x14ac:dyDescent="0.3">
      <c r="A15" s="80" t="s">
        <v>336</v>
      </c>
      <c r="B15" s="69">
        <v>8.8000000000000007</v>
      </c>
      <c r="C15" s="112">
        <v>10.017302614</v>
      </c>
      <c r="D15" s="112">
        <v>7.9581860842000003</v>
      </c>
      <c r="E15" s="69">
        <v>7.8</v>
      </c>
      <c r="F15" s="112">
        <v>8.7336244540999992</v>
      </c>
      <c r="G15" s="112">
        <v>6.9924087895999998</v>
      </c>
      <c r="H15" s="69">
        <v>8.8000000000000007</v>
      </c>
      <c r="I15" s="112">
        <v>9.4438840118999998</v>
      </c>
      <c r="J15" s="112">
        <v>7.6771918796999996</v>
      </c>
    </row>
    <row r="16" spans="1:16" s="62" customFormat="1" ht="18.899999999999999" customHeight="1" x14ac:dyDescent="0.3">
      <c r="A16" s="80" t="s">
        <v>337</v>
      </c>
      <c r="B16" s="69">
        <v>4.5999999999999996</v>
      </c>
      <c r="C16" s="112">
        <v>8.7853323146999998</v>
      </c>
      <c r="D16" s="112">
        <v>7.2822623589999997</v>
      </c>
      <c r="E16" s="69">
        <v>3.2</v>
      </c>
      <c r="F16" s="112">
        <v>5.9752772902000002</v>
      </c>
      <c r="G16" s="112">
        <v>4.8319724351</v>
      </c>
      <c r="H16" s="69">
        <v>4</v>
      </c>
      <c r="I16" s="112">
        <v>7.4074074074</v>
      </c>
      <c r="J16" s="112">
        <v>6.0579768080000003</v>
      </c>
    </row>
    <row r="17" spans="1:12" s="62" customFormat="1" ht="18.899999999999999" customHeight="1" x14ac:dyDescent="0.3">
      <c r="A17" s="80" t="s">
        <v>341</v>
      </c>
      <c r="B17" s="69">
        <v>4.2</v>
      </c>
      <c r="C17" s="112">
        <v>6.2301599074</v>
      </c>
      <c r="D17" s="112">
        <v>5.4518854832999999</v>
      </c>
      <c r="E17" s="69">
        <v>5.6</v>
      </c>
      <c r="F17" s="112">
        <v>7.9502541241999998</v>
      </c>
      <c r="G17" s="112">
        <v>6.8356005662000001</v>
      </c>
      <c r="H17" s="69">
        <v>4.4000000000000004</v>
      </c>
      <c r="I17" s="112">
        <v>5.9899803964</v>
      </c>
      <c r="J17" s="112">
        <v>5.1655877329999997</v>
      </c>
    </row>
    <row r="18" spans="1:12" s="62" customFormat="1" ht="18.899999999999999" customHeight="1" x14ac:dyDescent="0.3">
      <c r="A18" s="80" t="s">
        <v>338</v>
      </c>
      <c r="B18" s="69">
        <v>8</v>
      </c>
      <c r="C18" s="112">
        <v>10.97966018</v>
      </c>
      <c r="D18" s="112">
        <v>10.97475762</v>
      </c>
      <c r="E18" s="69">
        <v>5.6</v>
      </c>
      <c r="F18" s="112">
        <v>7.8269134007999996</v>
      </c>
      <c r="G18" s="112">
        <v>7.5737244092999996</v>
      </c>
      <c r="H18" s="69">
        <v>7.6</v>
      </c>
      <c r="I18" s="112">
        <v>10.552331232</v>
      </c>
      <c r="J18" s="112">
        <v>10.223116781</v>
      </c>
    </row>
    <row r="19" spans="1:12" s="62" customFormat="1" ht="18.899999999999999" customHeight="1" x14ac:dyDescent="0.3">
      <c r="A19" s="80" t="s">
        <v>339</v>
      </c>
      <c r="B19" s="69">
        <v>12.4</v>
      </c>
      <c r="C19" s="112">
        <v>13.168234819</v>
      </c>
      <c r="D19" s="112">
        <v>14.765432929999999</v>
      </c>
      <c r="E19" s="69">
        <v>8.8000000000000007</v>
      </c>
      <c r="F19" s="112">
        <v>9.9712194348000001</v>
      </c>
      <c r="G19" s="112">
        <v>10.791019536</v>
      </c>
      <c r="H19" s="69">
        <v>9.1999999999999993</v>
      </c>
      <c r="I19" s="112">
        <v>10.7356236</v>
      </c>
      <c r="J19" s="112">
        <v>11.180394713</v>
      </c>
    </row>
    <row r="20" spans="1:12" s="62" customFormat="1" ht="18.899999999999999" customHeight="1" x14ac:dyDescent="0.3">
      <c r="A20" s="80" t="s">
        <v>340</v>
      </c>
      <c r="B20" s="69">
        <v>7</v>
      </c>
      <c r="C20" s="112">
        <v>6.7434780933000003</v>
      </c>
      <c r="D20" s="112">
        <v>6.0906759005</v>
      </c>
      <c r="E20" s="69">
        <v>9.6</v>
      </c>
      <c r="F20" s="112">
        <v>8.0070729144000001</v>
      </c>
      <c r="G20" s="112">
        <v>7.6471523273999997</v>
      </c>
      <c r="H20" s="69">
        <v>10.199999999999999</v>
      </c>
      <c r="I20" s="112">
        <v>8.3349676407000004</v>
      </c>
      <c r="J20" s="112">
        <v>7.8528472763000003</v>
      </c>
    </row>
    <row r="21" spans="1:12" s="62" customFormat="1" ht="18.899999999999999" customHeight="1" x14ac:dyDescent="0.3">
      <c r="A21" s="82" t="s">
        <v>145</v>
      </c>
      <c r="B21" s="83">
        <v>115.8</v>
      </c>
      <c r="C21" s="114">
        <v>7.0896280823</v>
      </c>
      <c r="D21" s="114">
        <v>6.6817130755000003</v>
      </c>
      <c r="E21" s="83">
        <v>118.8</v>
      </c>
      <c r="F21" s="114">
        <v>7.0150492884000002</v>
      </c>
      <c r="G21" s="114">
        <v>6.3291206288000001</v>
      </c>
      <c r="H21" s="83">
        <v>118.4</v>
      </c>
      <c r="I21" s="114">
        <v>6.8195065534000001</v>
      </c>
      <c r="J21" s="114">
        <v>6.2959648768000003</v>
      </c>
    </row>
    <row r="22" spans="1:12" ht="18.899999999999999" customHeight="1" x14ac:dyDescent="0.25">
      <c r="A22" s="84" t="s">
        <v>29</v>
      </c>
      <c r="B22" s="85">
        <v>747.2</v>
      </c>
      <c r="C22" s="115">
        <v>6.0114207339999997</v>
      </c>
      <c r="D22" s="115">
        <v>6.3765690577000003</v>
      </c>
      <c r="E22" s="85">
        <v>744.8</v>
      </c>
      <c r="F22" s="115">
        <v>5.5852306345000002</v>
      </c>
      <c r="G22" s="115">
        <v>5.9465513533000003</v>
      </c>
      <c r="H22" s="85">
        <v>743.2</v>
      </c>
      <c r="I22" s="115">
        <v>5.3117812621000002</v>
      </c>
      <c r="J22" s="115">
        <v>5.3117812621000002</v>
      </c>
      <c r="K22" s="86"/>
      <c r="L22" s="86"/>
    </row>
    <row r="23" spans="1:12" ht="18.899999999999999" customHeight="1" x14ac:dyDescent="0.25">
      <c r="A23" s="73" t="s">
        <v>387</v>
      </c>
    </row>
    <row r="25" spans="1:12" ht="15.6" x14ac:dyDescent="0.3">
      <c r="A25" s="118" t="s">
        <v>468</v>
      </c>
      <c r="B25" s="76"/>
      <c r="C25" s="76"/>
      <c r="D25" s="76"/>
      <c r="E25" s="76"/>
      <c r="F25" s="76"/>
      <c r="G25" s="76"/>
      <c r="H25" s="76"/>
      <c r="I25" s="76"/>
      <c r="J25" s="76"/>
    </row>
    <row r="26" spans="1:12" x14ac:dyDescent="0.25">
      <c r="B26" s="75"/>
      <c r="H26" s="75"/>
    </row>
    <row r="27" spans="1:12" x14ac:dyDescent="0.25">
      <c r="B27" s="75"/>
      <c r="H27" s="75"/>
    </row>
    <row r="28" spans="1:12" x14ac:dyDescent="0.25">
      <c r="B28" s="75"/>
      <c r="H28" s="75"/>
    </row>
    <row r="29" spans="1:12" x14ac:dyDescent="0.25">
      <c r="B29" s="75"/>
      <c r="H29" s="75"/>
    </row>
    <row r="30" spans="1:12" x14ac:dyDescent="0.25">
      <c r="B30" s="75"/>
      <c r="H30" s="75"/>
    </row>
    <row r="31" spans="1:12" x14ac:dyDescent="0.25">
      <c r="B31" s="75"/>
      <c r="H31" s="75"/>
    </row>
    <row r="32" spans="1:12" x14ac:dyDescent="0.25">
      <c r="B32" s="75"/>
      <c r="H32" s="75"/>
    </row>
    <row r="33" spans="1:10" x14ac:dyDescent="0.25">
      <c r="B33" s="75"/>
      <c r="H33" s="75"/>
    </row>
    <row r="34" spans="1:10" x14ac:dyDescent="0.25">
      <c r="B34" s="75"/>
      <c r="H34" s="75"/>
    </row>
    <row r="35" spans="1:10" x14ac:dyDescent="0.25">
      <c r="B35" s="75"/>
      <c r="H35" s="75"/>
    </row>
    <row r="36" spans="1:10" x14ac:dyDescent="0.25">
      <c r="B36" s="75"/>
      <c r="H36" s="75"/>
    </row>
    <row r="37" spans="1:10" x14ac:dyDescent="0.25">
      <c r="B37" s="75"/>
      <c r="H37" s="75"/>
    </row>
    <row r="38" spans="1:10" x14ac:dyDescent="0.25">
      <c r="B38" s="75"/>
      <c r="H38" s="75"/>
    </row>
    <row r="39" spans="1:10" x14ac:dyDescent="0.25">
      <c r="B39" s="75"/>
      <c r="H39" s="75"/>
    </row>
    <row r="40" spans="1:10" x14ac:dyDescent="0.25">
      <c r="B40" s="75"/>
      <c r="H40" s="75"/>
    </row>
    <row r="41" spans="1:10" x14ac:dyDescent="0.25">
      <c r="B41" s="75"/>
      <c r="H41" s="75"/>
    </row>
    <row r="42" spans="1:10" x14ac:dyDescent="0.25">
      <c r="B42" s="75"/>
      <c r="H42" s="75"/>
    </row>
    <row r="43" spans="1:10" x14ac:dyDescent="0.25">
      <c r="B43" s="75"/>
      <c r="H43" s="75"/>
    </row>
    <row r="44" spans="1:10" x14ac:dyDescent="0.25">
      <c r="B44" s="75"/>
      <c r="H44" s="75"/>
    </row>
    <row r="45" spans="1:10" x14ac:dyDescent="0.25">
      <c r="A45" s="62"/>
      <c r="B45" s="62"/>
      <c r="C45" s="62"/>
      <c r="D45" s="62"/>
      <c r="F45" s="62"/>
      <c r="G45" s="62"/>
      <c r="H45" s="62"/>
      <c r="I45" s="62"/>
      <c r="J45" s="62"/>
    </row>
    <row r="46" spans="1:10" x14ac:dyDescent="0.25">
      <c r="B46" s="75"/>
      <c r="H46" s="75"/>
    </row>
    <row r="47" spans="1:10" x14ac:dyDescent="0.25">
      <c r="B47" s="75"/>
      <c r="H47" s="75"/>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5" customWidth="1"/>
    <col min="2" max="2" width="20.77734375" style="74" customWidth="1"/>
    <col min="3" max="7" width="20.77734375" style="75" customWidth="1"/>
    <col min="8" max="8" width="20.77734375" style="74" customWidth="1"/>
    <col min="9" max="10" width="20.77734375" style="75" customWidth="1"/>
    <col min="11" max="12" width="10.5546875" style="75" customWidth="1"/>
    <col min="13" max="16384" width="9.33203125" style="75"/>
  </cols>
  <sheetData>
    <row r="1" spans="1:16" s="62" customFormat="1" ht="18.899999999999999" customHeight="1" x14ac:dyDescent="0.3">
      <c r="A1" s="117" t="s">
        <v>454</v>
      </c>
      <c r="B1" s="61"/>
      <c r="C1" s="61"/>
      <c r="D1" s="61"/>
      <c r="E1" s="61"/>
      <c r="F1" s="61"/>
      <c r="G1" s="61"/>
      <c r="H1" s="61"/>
      <c r="I1" s="61"/>
      <c r="J1" s="61"/>
    </row>
    <row r="2" spans="1:16" s="62" customFormat="1" ht="18.899999999999999" customHeight="1" x14ac:dyDescent="0.3">
      <c r="A2" s="1" t="s">
        <v>458</v>
      </c>
      <c r="B2" s="63"/>
      <c r="C2" s="63"/>
      <c r="D2" s="63"/>
      <c r="E2" s="63"/>
      <c r="F2" s="63"/>
      <c r="G2" s="63"/>
      <c r="H2" s="63"/>
      <c r="I2" s="63"/>
      <c r="J2" s="63"/>
    </row>
    <row r="3" spans="1:16" s="66" customFormat="1" ht="54" customHeight="1" x14ac:dyDescent="0.3">
      <c r="A3" s="95" t="s">
        <v>438</v>
      </c>
      <c r="B3" s="64" t="s">
        <v>439</v>
      </c>
      <c r="C3" s="64" t="s">
        <v>461</v>
      </c>
      <c r="D3" s="64" t="s">
        <v>462</v>
      </c>
      <c r="E3" s="64" t="s">
        <v>440</v>
      </c>
      <c r="F3" s="64" t="s">
        <v>463</v>
      </c>
      <c r="G3" s="64" t="s">
        <v>464</v>
      </c>
      <c r="H3" s="64" t="s">
        <v>441</v>
      </c>
      <c r="I3" s="64" t="s">
        <v>465</v>
      </c>
      <c r="J3" s="65" t="s">
        <v>466</v>
      </c>
      <c r="O3" s="67"/>
      <c r="P3" s="67"/>
    </row>
    <row r="4" spans="1:16" s="62" customFormat="1" ht="56.25" customHeight="1" x14ac:dyDescent="0.3">
      <c r="A4" s="87" t="s">
        <v>354</v>
      </c>
      <c r="B4" s="69">
        <v>7.2</v>
      </c>
      <c r="C4" s="112">
        <v>9.3023255813999999</v>
      </c>
      <c r="D4" s="112">
        <v>9.6911315372000004</v>
      </c>
      <c r="E4" s="69">
        <v>6.6</v>
      </c>
      <c r="F4" s="112">
        <v>8.6245197710999992</v>
      </c>
      <c r="G4" s="112">
        <v>8.7702701071</v>
      </c>
      <c r="H4" s="69">
        <v>5.2</v>
      </c>
      <c r="I4" s="112">
        <v>6.9305611089000001</v>
      </c>
      <c r="J4" s="112">
        <v>6.8330425818</v>
      </c>
    </row>
    <row r="5" spans="1:16" s="62" customFormat="1" ht="56.25" customHeight="1" x14ac:dyDescent="0.3">
      <c r="A5" s="87" t="s">
        <v>344</v>
      </c>
      <c r="B5" s="69">
        <v>1.6</v>
      </c>
      <c r="C5" s="112">
        <v>10.558268443999999</v>
      </c>
      <c r="D5" s="112">
        <v>15.725524246999999</v>
      </c>
      <c r="E5" s="69" t="s">
        <v>393</v>
      </c>
      <c r="F5" s="112" t="s">
        <v>393</v>
      </c>
      <c r="G5" s="112" t="s">
        <v>393</v>
      </c>
      <c r="H5" s="69" t="s">
        <v>393</v>
      </c>
      <c r="I5" s="112" t="s">
        <v>393</v>
      </c>
      <c r="J5" s="112" t="s">
        <v>393</v>
      </c>
    </row>
    <row r="6" spans="1:16" s="62" customFormat="1" ht="56.25" customHeight="1" x14ac:dyDescent="0.3">
      <c r="A6" s="87" t="s">
        <v>355</v>
      </c>
      <c r="B6" s="69">
        <v>7</v>
      </c>
      <c r="C6" s="112">
        <v>4.8405388211</v>
      </c>
      <c r="D6" s="112">
        <v>6.7725300677</v>
      </c>
      <c r="E6" s="69">
        <v>9.1999999999999993</v>
      </c>
      <c r="F6" s="112">
        <v>6.2263972170999997</v>
      </c>
      <c r="G6" s="112">
        <v>8.4926362654999998</v>
      </c>
      <c r="H6" s="69">
        <v>10.6</v>
      </c>
      <c r="I6" s="112">
        <v>7.2078443105999996</v>
      </c>
      <c r="J6" s="112">
        <v>9.6242460960000003</v>
      </c>
    </row>
    <row r="7" spans="1:16" s="62" customFormat="1" ht="56.25" customHeight="1" x14ac:dyDescent="0.3">
      <c r="A7" s="87" t="s">
        <v>353</v>
      </c>
      <c r="B7" s="69">
        <v>7.6</v>
      </c>
      <c r="C7" s="112">
        <v>6.9059518401000002</v>
      </c>
      <c r="D7" s="112">
        <v>8.9375248461000005</v>
      </c>
      <c r="E7" s="69">
        <v>9.4</v>
      </c>
      <c r="F7" s="112">
        <v>8.2373766584000006</v>
      </c>
      <c r="G7" s="112">
        <v>10.354551115</v>
      </c>
      <c r="H7" s="69">
        <v>5</v>
      </c>
      <c r="I7" s="112">
        <v>4.4344324813</v>
      </c>
      <c r="J7" s="112">
        <v>5.3288919825000001</v>
      </c>
    </row>
    <row r="8" spans="1:16" s="62" customFormat="1" ht="56.25" customHeight="1" x14ac:dyDescent="0.3">
      <c r="A8" s="87" t="s">
        <v>358</v>
      </c>
      <c r="B8" s="69">
        <v>1.4</v>
      </c>
      <c r="C8" s="112">
        <v>8.8506764445999995</v>
      </c>
      <c r="D8" s="112">
        <v>12.842610816000001</v>
      </c>
      <c r="E8" s="69">
        <v>2</v>
      </c>
      <c r="F8" s="112">
        <v>12.551776075999999</v>
      </c>
      <c r="G8" s="112">
        <v>17.756514965000001</v>
      </c>
      <c r="H8" s="69">
        <v>1.8</v>
      </c>
      <c r="I8" s="112">
        <v>10.943579766999999</v>
      </c>
      <c r="J8" s="112">
        <v>14.932003408</v>
      </c>
    </row>
    <row r="9" spans="1:16" s="62" customFormat="1" ht="56.25" customHeight="1" x14ac:dyDescent="0.3">
      <c r="A9" s="87" t="s">
        <v>359</v>
      </c>
      <c r="B9" s="69">
        <v>2</v>
      </c>
      <c r="C9" s="112">
        <v>14.216661928000001</v>
      </c>
      <c r="D9" s="112">
        <v>19.541806124000001</v>
      </c>
      <c r="E9" s="69" t="s">
        <v>393</v>
      </c>
      <c r="F9" s="112" t="s">
        <v>393</v>
      </c>
      <c r="G9" s="112" t="s">
        <v>393</v>
      </c>
      <c r="H9" s="69" t="s">
        <v>393</v>
      </c>
      <c r="I9" s="112" t="s">
        <v>393</v>
      </c>
      <c r="J9" s="112" t="s">
        <v>393</v>
      </c>
    </row>
    <row r="10" spans="1:16" s="62" customFormat="1" ht="56.25" customHeight="1" x14ac:dyDescent="0.3">
      <c r="A10" s="87" t="s">
        <v>360</v>
      </c>
      <c r="B10" s="69">
        <v>4</v>
      </c>
      <c r="C10" s="112">
        <v>24.953212726</v>
      </c>
      <c r="D10" s="112">
        <v>36.835629900999997</v>
      </c>
      <c r="E10" s="69">
        <v>1.4</v>
      </c>
      <c r="F10" s="112">
        <v>8.0812745324000002</v>
      </c>
      <c r="G10" s="112">
        <v>11.69914958</v>
      </c>
      <c r="H10" s="69">
        <v>3.6</v>
      </c>
      <c r="I10" s="112">
        <v>21.314387211</v>
      </c>
      <c r="J10" s="112">
        <v>30.152209169999999</v>
      </c>
    </row>
    <row r="11" spans="1:16" s="62" customFormat="1" ht="56.25" customHeight="1" x14ac:dyDescent="0.3">
      <c r="A11" s="87" t="s">
        <v>347</v>
      </c>
      <c r="B11" s="69">
        <v>6.6</v>
      </c>
      <c r="C11" s="112">
        <v>14.520174242</v>
      </c>
      <c r="D11" s="112">
        <v>22.955990435</v>
      </c>
      <c r="E11" s="69">
        <v>3.6</v>
      </c>
      <c r="F11" s="112">
        <v>7.2202166065000002</v>
      </c>
      <c r="G11" s="112">
        <v>11.395958622</v>
      </c>
      <c r="H11" s="69">
        <v>4.2</v>
      </c>
      <c r="I11" s="112">
        <v>7.6458166460000001</v>
      </c>
      <c r="J11" s="112">
        <v>11.733577317</v>
      </c>
    </row>
    <row r="12" spans="1:16" s="62" customFormat="1" ht="56.25" customHeight="1" x14ac:dyDescent="0.3">
      <c r="A12" s="87" t="s">
        <v>348</v>
      </c>
      <c r="B12" s="69">
        <v>4.2</v>
      </c>
      <c r="C12" s="112">
        <v>7.9194479012999999</v>
      </c>
      <c r="D12" s="112">
        <v>12.154895517</v>
      </c>
      <c r="E12" s="69">
        <v>2.8</v>
      </c>
      <c r="F12" s="112">
        <v>4.9932234824000004</v>
      </c>
      <c r="G12" s="112">
        <v>7.6414153801999998</v>
      </c>
      <c r="H12" s="69">
        <v>3.4</v>
      </c>
      <c r="I12" s="112">
        <v>5.6964782360999999</v>
      </c>
      <c r="J12" s="112">
        <v>8.5790328656000003</v>
      </c>
    </row>
    <row r="13" spans="1:16" s="62" customFormat="1" ht="56.25" customHeight="1" x14ac:dyDescent="0.3">
      <c r="A13" s="87" t="s">
        <v>356</v>
      </c>
      <c r="B13" s="69">
        <v>3.2</v>
      </c>
      <c r="C13" s="112">
        <v>8.3494233679000001</v>
      </c>
      <c r="D13" s="112">
        <v>13.129519339</v>
      </c>
      <c r="E13" s="69">
        <v>3.6</v>
      </c>
      <c r="F13" s="112">
        <v>8.7399854333999993</v>
      </c>
      <c r="G13" s="112">
        <v>13.823068551</v>
      </c>
      <c r="H13" s="69">
        <v>5.2</v>
      </c>
      <c r="I13" s="112">
        <v>12.152940077</v>
      </c>
      <c r="J13" s="112">
        <v>18.695139022999999</v>
      </c>
    </row>
    <row r="14" spans="1:16" s="62" customFormat="1" ht="56.25" customHeight="1" x14ac:dyDescent="0.3">
      <c r="A14" s="87" t="s">
        <v>357</v>
      </c>
      <c r="B14" s="69">
        <v>7</v>
      </c>
      <c r="C14" s="112">
        <v>17.516640808999998</v>
      </c>
      <c r="D14" s="112">
        <v>26.683115102999999</v>
      </c>
      <c r="E14" s="69">
        <v>5.2</v>
      </c>
      <c r="F14" s="112">
        <v>12.234718365999999</v>
      </c>
      <c r="G14" s="112">
        <v>18.485998413000001</v>
      </c>
      <c r="H14" s="69">
        <v>6.4</v>
      </c>
      <c r="I14" s="112">
        <v>14.237408792</v>
      </c>
      <c r="J14" s="112">
        <v>21.147625686000001</v>
      </c>
    </row>
    <row r="15" spans="1:16" s="62" customFormat="1" ht="56.25" customHeight="1" x14ac:dyDescent="0.3">
      <c r="A15" s="87" t="s">
        <v>349</v>
      </c>
      <c r="B15" s="69">
        <v>6.4</v>
      </c>
      <c r="C15" s="112">
        <v>19.722650230999999</v>
      </c>
      <c r="D15" s="112">
        <v>31.936565818999998</v>
      </c>
      <c r="E15" s="69">
        <v>4.5999999999999996</v>
      </c>
      <c r="F15" s="112">
        <v>13.71905756</v>
      </c>
      <c r="G15" s="112">
        <v>21.545812720000001</v>
      </c>
      <c r="H15" s="69">
        <v>4.5999999999999996</v>
      </c>
      <c r="I15" s="112">
        <v>13.738725284999999</v>
      </c>
      <c r="J15" s="112">
        <v>20.883509739000001</v>
      </c>
    </row>
    <row r="16" spans="1:16" s="62" customFormat="1" ht="56.25" customHeight="1" x14ac:dyDescent="0.3">
      <c r="A16" s="87" t="s">
        <v>352</v>
      </c>
      <c r="B16" s="69">
        <v>2.4</v>
      </c>
      <c r="C16" s="112">
        <v>13.943760167000001</v>
      </c>
      <c r="D16" s="112">
        <v>22.902591444999999</v>
      </c>
      <c r="E16" s="69">
        <v>3.8</v>
      </c>
      <c r="F16" s="112">
        <v>19.882796149000001</v>
      </c>
      <c r="G16" s="112">
        <v>32.967745841999999</v>
      </c>
      <c r="H16" s="69">
        <v>3</v>
      </c>
      <c r="I16" s="112">
        <v>15.182186235</v>
      </c>
      <c r="J16" s="112">
        <v>24.190589374000002</v>
      </c>
    </row>
    <row r="17" spans="1:12" s="62" customFormat="1" ht="56.25" customHeight="1" x14ac:dyDescent="0.3">
      <c r="A17" s="87" t="s">
        <v>351</v>
      </c>
      <c r="B17" s="69">
        <v>10.6</v>
      </c>
      <c r="C17" s="112">
        <v>13.380797294000001</v>
      </c>
      <c r="D17" s="112">
        <v>22.634360775000001</v>
      </c>
      <c r="E17" s="69">
        <v>13.8</v>
      </c>
      <c r="F17" s="112">
        <v>15.651582170999999</v>
      </c>
      <c r="G17" s="112">
        <v>26.305236365999999</v>
      </c>
      <c r="H17" s="69">
        <v>13</v>
      </c>
      <c r="I17" s="112">
        <v>14.107739723</v>
      </c>
      <c r="J17" s="112">
        <v>22.779757829000001</v>
      </c>
    </row>
    <row r="18" spans="1:12" s="62" customFormat="1" ht="56.25" customHeight="1" x14ac:dyDescent="0.3">
      <c r="A18" s="87" t="s">
        <v>350</v>
      </c>
      <c r="B18" s="69">
        <v>7.6</v>
      </c>
      <c r="C18" s="112">
        <v>22.537216060999999</v>
      </c>
      <c r="D18" s="112">
        <v>37.267474782999997</v>
      </c>
      <c r="E18" s="69">
        <v>4.8</v>
      </c>
      <c r="F18" s="112">
        <v>13.844023996000001</v>
      </c>
      <c r="G18" s="112">
        <v>22.400228717000001</v>
      </c>
      <c r="H18" s="69">
        <v>6.8</v>
      </c>
      <c r="I18" s="112">
        <v>19.057227734000001</v>
      </c>
      <c r="J18" s="112">
        <v>29.389594946999999</v>
      </c>
    </row>
    <row r="19" spans="1:12" s="62" customFormat="1" ht="18.600000000000001" customHeight="1" x14ac:dyDescent="0.3">
      <c r="A19" s="82" t="s">
        <v>143</v>
      </c>
      <c r="B19" s="83">
        <v>78.8</v>
      </c>
      <c r="C19" s="114">
        <v>10.757532319999999</v>
      </c>
      <c r="D19" s="114">
        <v>14.168479738</v>
      </c>
      <c r="E19" s="83">
        <v>72</v>
      </c>
      <c r="F19" s="114">
        <v>9.4100426065999994</v>
      </c>
      <c r="G19" s="114">
        <v>11.818712929</v>
      </c>
      <c r="H19" s="83">
        <v>74.2</v>
      </c>
      <c r="I19" s="114">
        <v>9.5503361923999996</v>
      </c>
      <c r="J19" s="114">
        <v>11.427959887</v>
      </c>
    </row>
    <row r="20" spans="1:12" ht="18.899999999999999" customHeight="1" x14ac:dyDescent="0.25">
      <c r="A20" s="84" t="s">
        <v>29</v>
      </c>
      <c r="B20" s="85">
        <v>747.2</v>
      </c>
      <c r="C20" s="115">
        <v>6.0114207339999997</v>
      </c>
      <c r="D20" s="115">
        <v>6.3765690577000003</v>
      </c>
      <c r="E20" s="85">
        <v>744.8</v>
      </c>
      <c r="F20" s="115">
        <v>5.5852306345000002</v>
      </c>
      <c r="G20" s="115">
        <v>5.9465513533000003</v>
      </c>
      <c r="H20" s="85">
        <v>743.2</v>
      </c>
      <c r="I20" s="115">
        <v>5.3117812621000002</v>
      </c>
      <c r="J20" s="115">
        <v>5.3117812621000002</v>
      </c>
      <c r="K20" s="86"/>
      <c r="L20" s="86"/>
    </row>
    <row r="21" spans="1:12" ht="18.899999999999999" customHeight="1" x14ac:dyDescent="0.25">
      <c r="A21" s="73" t="s">
        <v>387</v>
      </c>
    </row>
    <row r="23" spans="1:12" ht="15.6" x14ac:dyDescent="0.3">
      <c r="A23" s="118" t="s">
        <v>468</v>
      </c>
      <c r="B23" s="76"/>
      <c r="C23" s="76"/>
      <c r="D23" s="76"/>
      <c r="E23" s="76"/>
      <c r="F23" s="76"/>
      <c r="G23" s="76"/>
      <c r="H23" s="76"/>
      <c r="I23" s="76"/>
      <c r="J23" s="76"/>
    </row>
    <row r="24" spans="1:12" x14ac:dyDescent="0.25">
      <c r="B24" s="75"/>
      <c r="H24" s="75"/>
    </row>
    <row r="25" spans="1:12" x14ac:dyDescent="0.25">
      <c r="B25" s="75"/>
      <c r="H25" s="75"/>
    </row>
    <row r="26" spans="1:12" x14ac:dyDescent="0.25">
      <c r="B26" s="75"/>
      <c r="H26" s="75"/>
    </row>
    <row r="27" spans="1:12" x14ac:dyDescent="0.25">
      <c r="B27" s="75"/>
      <c r="H27" s="75"/>
    </row>
    <row r="28" spans="1:12" x14ac:dyDescent="0.25">
      <c r="B28" s="75"/>
      <c r="H28" s="75"/>
    </row>
    <row r="29" spans="1:12" x14ac:dyDescent="0.25">
      <c r="B29" s="75"/>
      <c r="H29" s="75"/>
    </row>
    <row r="30" spans="1:12" x14ac:dyDescent="0.25">
      <c r="B30" s="75"/>
      <c r="H30" s="75"/>
    </row>
    <row r="31" spans="1:12" x14ac:dyDescent="0.25">
      <c r="B31" s="75"/>
      <c r="H31" s="75"/>
    </row>
    <row r="32" spans="1:12" x14ac:dyDescent="0.25">
      <c r="B32" s="75"/>
      <c r="H32" s="75"/>
    </row>
    <row r="33" spans="1:10" x14ac:dyDescent="0.25">
      <c r="B33" s="75"/>
      <c r="H33" s="75"/>
    </row>
    <row r="34" spans="1:10" x14ac:dyDescent="0.25">
      <c r="B34" s="75"/>
      <c r="H34" s="75"/>
    </row>
    <row r="35" spans="1:10" x14ac:dyDescent="0.25">
      <c r="B35" s="75"/>
      <c r="H35" s="75"/>
    </row>
    <row r="36" spans="1:10" x14ac:dyDescent="0.25">
      <c r="B36" s="75"/>
      <c r="H36" s="75"/>
    </row>
    <row r="37" spans="1:10" x14ac:dyDescent="0.25">
      <c r="B37" s="75"/>
      <c r="H37" s="75"/>
    </row>
    <row r="38" spans="1:10" x14ac:dyDescent="0.25">
      <c r="B38" s="75"/>
      <c r="H38" s="75"/>
    </row>
    <row r="39" spans="1:10" x14ac:dyDescent="0.25">
      <c r="B39" s="75"/>
      <c r="H39" s="75"/>
    </row>
    <row r="40" spans="1:10" x14ac:dyDescent="0.25">
      <c r="B40" s="75"/>
      <c r="H40" s="75"/>
    </row>
    <row r="41" spans="1:10" x14ac:dyDescent="0.25">
      <c r="B41" s="75"/>
      <c r="H41" s="75"/>
    </row>
    <row r="42" spans="1:10" x14ac:dyDescent="0.25">
      <c r="A42" s="62"/>
      <c r="B42" s="62"/>
      <c r="C42" s="62"/>
      <c r="D42" s="62"/>
      <c r="F42" s="62"/>
      <c r="G42" s="62"/>
      <c r="H42" s="62"/>
      <c r="I42" s="62"/>
      <c r="J42" s="62"/>
    </row>
    <row r="43" spans="1:10" x14ac:dyDescent="0.25">
      <c r="B43" s="75"/>
      <c r="H43" s="75"/>
    </row>
    <row r="44" spans="1:10" x14ac:dyDescent="0.25">
      <c r="B44" s="75"/>
      <c r="H44" s="75"/>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8"/>
  <sheetViews>
    <sheetView showGridLines="0" workbookViewId="0"/>
  </sheetViews>
  <sheetFormatPr defaultColWidth="9.33203125" defaultRowHeight="15" x14ac:dyDescent="0.25"/>
  <cols>
    <col min="1" max="1" width="41.5546875" style="75" customWidth="1"/>
    <col min="2" max="2" width="17.33203125" style="74" customWidth="1"/>
    <col min="3" max="4" width="17.33203125" style="75" customWidth="1"/>
    <col min="5" max="7" width="16.109375" style="75" customWidth="1"/>
    <col min="8" max="8" width="16.109375" style="74" customWidth="1"/>
    <col min="9" max="10" width="16.109375" style="75" customWidth="1"/>
    <col min="11" max="12" width="10.5546875" style="75" customWidth="1"/>
    <col min="13" max="16384" width="9.33203125" style="75"/>
  </cols>
  <sheetData>
    <row r="1" spans="1:8" s="62" customFormat="1" ht="18.899999999999999" customHeight="1" x14ac:dyDescent="0.3">
      <c r="A1" s="117" t="s">
        <v>455</v>
      </c>
      <c r="B1" s="61"/>
      <c r="C1" s="61"/>
      <c r="D1" s="61"/>
      <c r="E1" s="61"/>
    </row>
    <row r="2" spans="1:8" s="62" customFormat="1" ht="18.899999999999999" customHeight="1" x14ac:dyDescent="0.3">
      <c r="A2" s="1" t="s">
        <v>459</v>
      </c>
      <c r="B2" s="63"/>
      <c r="C2" s="63"/>
      <c r="D2" s="63"/>
      <c r="E2" s="88"/>
    </row>
    <row r="3" spans="1:8" ht="31.2" x14ac:dyDescent="0.25">
      <c r="A3" s="77" t="s">
        <v>30</v>
      </c>
      <c r="B3" s="78" t="s">
        <v>445</v>
      </c>
      <c r="C3" s="78" t="s">
        <v>446</v>
      </c>
      <c r="D3" s="79" t="s">
        <v>447</v>
      </c>
      <c r="H3" s="75"/>
    </row>
    <row r="4" spans="1:8" ht="18.899999999999999" customHeight="1" x14ac:dyDescent="0.25">
      <c r="A4" s="80" t="s">
        <v>150</v>
      </c>
      <c r="B4" s="81">
        <v>5.0438659902999996</v>
      </c>
      <c r="C4" s="81">
        <v>4.6756864566000003</v>
      </c>
      <c r="D4" s="81">
        <v>4.5058508644000002</v>
      </c>
      <c r="F4" s="41"/>
      <c r="G4" s="42"/>
      <c r="H4" s="42"/>
    </row>
    <row r="5" spans="1:8" ht="18.899999999999999" customHeight="1" x14ac:dyDescent="0.25">
      <c r="A5" s="80" t="s">
        <v>33</v>
      </c>
      <c r="B5" s="81">
        <v>6.7267943657</v>
      </c>
      <c r="C5" s="81">
        <v>5.1428919897999998</v>
      </c>
      <c r="D5" s="81">
        <v>4.7300239759</v>
      </c>
      <c r="F5" s="59"/>
      <c r="G5" s="58"/>
      <c r="H5" s="58"/>
    </row>
    <row r="6" spans="1:8" ht="18.899999999999999" customHeight="1" x14ac:dyDescent="0.25">
      <c r="A6" s="80" t="s">
        <v>32</v>
      </c>
      <c r="B6" s="81">
        <v>5.1112355012000004</v>
      </c>
      <c r="C6" s="81">
        <v>6.4616731453999998</v>
      </c>
      <c r="D6" s="81">
        <v>6.4065629578000003</v>
      </c>
      <c r="F6" s="59"/>
      <c r="G6" s="58"/>
      <c r="H6" s="58"/>
    </row>
    <row r="7" spans="1:8" ht="18.899999999999999" customHeight="1" x14ac:dyDescent="0.25">
      <c r="A7" s="80" t="s">
        <v>31</v>
      </c>
      <c r="B7" s="81">
        <v>8.1849059285999992</v>
      </c>
      <c r="C7" s="81">
        <v>7.7385912187999999</v>
      </c>
      <c r="D7" s="81">
        <v>8.8862430260000007</v>
      </c>
      <c r="F7" s="59"/>
      <c r="G7" s="58"/>
      <c r="H7" s="58"/>
    </row>
    <row r="8" spans="1:8" ht="18.899999999999999" customHeight="1" x14ac:dyDescent="0.25">
      <c r="A8" s="80" t="s">
        <v>149</v>
      </c>
      <c r="B8" s="81">
        <v>12.138050932000001</v>
      </c>
      <c r="C8" s="81">
        <v>10.336898543</v>
      </c>
      <c r="D8" s="81">
        <v>8.0338678222999995</v>
      </c>
      <c r="F8" s="59"/>
      <c r="G8" s="58"/>
      <c r="H8" s="58"/>
    </row>
    <row r="9" spans="1:8" ht="18.899999999999999" customHeight="1" x14ac:dyDescent="0.25">
      <c r="A9" s="80" t="s">
        <v>148</v>
      </c>
      <c r="B9" s="81">
        <v>2.8454578607999998</v>
      </c>
      <c r="C9" s="81">
        <v>2.7939997784999999</v>
      </c>
      <c r="D9" s="81">
        <v>2.5364986470000002</v>
      </c>
      <c r="F9" s="51"/>
      <c r="G9" s="50"/>
    </row>
    <row r="10" spans="1:8" ht="18.899999999999999" customHeight="1" x14ac:dyDescent="0.25">
      <c r="A10" s="80" t="s">
        <v>36</v>
      </c>
      <c r="B10" s="81">
        <v>3.7074134294999999</v>
      </c>
      <c r="C10" s="81">
        <v>3.2094595846999998</v>
      </c>
      <c r="D10" s="81">
        <v>3.0987132741000001</v>
      </c>
      <c r="F10" s="59"/>
      <c r="G10" s="58"/>
      <c r="H10" s="58"/>
    </row>
    <row r="11" spans="1:8" ht="18.899999999999999" customHeight="1" x14ac:dyDescent="0.25">
      <c r="A11" s="80" t="s">
        <v>35</v>
      </c>
      <c r="B11" s="81">
        <v>4.1001779945000001</v>
      </c>
      <c r="C11" s="81">
        <v>4.0509967015999999</v>
      </c>
      <c r="D11" s="81">
        <v>3.4627578511000001</v>
      </c>
      <c r="F11" s="59"/>
      <c r="G11" s="58"/>
      <c r="H11" s="58"/>
    </row>
    <row r="12" spans="1:8" ht="18.899999999999999" customHeight="1" x14ac:dyDescent="0.25">
      <c r="A12" s="80" t="s">
        <v>34</v>
      </c>
      <c r="B12" s="81">
        <v>5.2607745076999999</v>
      </c>
      <c r="C12" s="81">
        <v>5.1553260624000004</v>
      </c>
      <c r="D12" s="81">
        <v>4.3499089314999999</v>
      </c>
      <c r="F12" s="59"/>
      <c r="G12" s="58"/>
      <c r="H12" s="58"/>
    </row>
    <row r="13" spans="1:8" ht="18.899999999999999" customHeight="1" x14ac:dyDescent="0.25">
      <c r="A13" s="80" t="s">
        <v>151</v>
      </c>
      <c r="B13" s="81">
        <v>9.4314041684000003</v>
      </c>
      <c r="C13" s="81">
        <v>8.6312518884999996</v>
      </c>
      <c r="D13" s="81">
        <v>8.0093506738000002</v>
      </c>
      <c r="F13" s="59"/>
      <c r="G13" s="58"/>
      <c r="H13" s="58"/>
    </row>
    <row r="14" spans="1:8" ht="18.899999999999999" customHeight="1" x14ac:dyDescent="0.25">
      <c r="A14" s="80" t="s">
        <v>127</v>
      </c>
      <c r="B14" s="81">
        <v>24.008672509</v>
      </c>
      <c r="C14" s="81">
        <v>20.139966359999999</v>
      </c>
      <c r="D14" s="81">
        <v>21.186911643999998</v>
      </c>
      <c r="H14" s="75"/>
    </row>
    <row r="15" spans="1:8" ht="18.899999999999999" customHeight="1" x14ac:dyDescent="0.25">
      <c r="A15" s="73" t="s">
        <v>387</v>
      </c>
    </row>
    <row r="17" spans="1:8" ht="15.6" x14ac:dyDescent="0.3">
      <c r="A17" s="118" t="s">
        <v>468</v>
      </c>
      <c r="B17" s="75"/>
      <c r="H17" s="75"/>
    </row>
    <row r="18" spans="1:8" x14ac:dyDescent="0.25">
      <c r="B18" s="75"/>
      <c r="H18" s="75"/>
    </row>
    <row r="19" spans="1:8" x14ac:dyDescent="0.25">
      <c r="B19" s="75"/>
      <c r="H19" s="75"/>
    </row>
    <row r="20" spans="1:8" x14ac:dyDescent="0.25">
      <c r="B20" s="75"/>
      <c r="H20" s="75"/>
    </row>
    <row r="21" spans="1:8" x14ac:dyDescent="0.25">
      <c r="B21" s="75"/>
      <c r="H21" s="75"/>
    </row>
    <row r="22" spans="1:8" x14ac:dyDescent="0.25">
      <c r="B22" s="75"/>
      <c r="H22" s="75"/>
    </row>
    <row r="23" spans="1:8" x14ac:dyDescent="0.25">
      <c r="B23" s="75"/>
      <c r="H23" s="75"/>
    </row>
    <row r="24" spans="1:8" x14ac:dyDescent="0.25">
      <c r="B24" s="75"/>
      <c r="H24" s="75"/>
    </row>
    <row r="25" spans="1:8" x14ac:dyDescent="0.25">
      <c r="B25" s="75"/>
      <c r="H25" s="75"/>
    </row>
    <row r="26" spans="1:8" x14ac:dyDescent="0.25">
      <c r="B26" s="75"/>
      <c r="H26" s="75"/>
    </row>
    <row r="27" spans="1:8" x14ac:dyDescent="0.25">
      <c r="B27" s="75"/>
      <c r="H27" s="75"/>
    </row>
    <row r="28" spans="1:8" x14ac:dyDescent="0.25">
      <c r="B28" s="75"/>
      <c r="H28" s="75"/>
    </row>
    <row r="29" spans="1:8" x14ac:dyDescent="0.25">
      <c r="B29" s="75"/>
      <c r="H29" s="75"/>
    </row>
    <row r="30" spans="1:8" x14ac:dyDescent="0.25">
      <c r="B30" s="75"/>
      <c r="H30" s="75"/>
    </row>
    <row r="31" spans="1:8" x14ac:dyDescent="0.25">
      <c r="B31" s="75"/>
      <c r="H31" s="75"/>
    </row>
    <row r="32" spans="1:8" x14ac:dyDescent="0.25">
      <c r="B32" s="75"/>
      <c r="H32" s="75"/>
    </row>
    <row r="33" spans="1:10" x14ac:dyDescent="0.25">
      <c r="B33" s="75"/>
      <c r="H33" s="75"/>
    </row>
    <row r="34" spans="1:10" x14ac:dyDescent="0.25">
      <c r="B34" s="75"/>
      <c r="H34" s="75"/>
    </row>
    <row r="35" spans="1:10" x14ac:dyDescent="0.25">
      <c r="B35" s="75"/>
      <c r="H35" s="75"/>
    </row>
    <row r="36" spans="1:10" x14ac:dyDescent="0.25">
      <c r="A36" s="62"/>
      <c r="B36" s="62"/>
      <c r="C36" s="62"/>
      <c r="D36" s="62"/>
      <c r="F36" s="62"/>
      <c r="G36" s="62"/>
      <c r="H36" s="62"/>
      <c r="I36" s="62"/>
      <c r="J36" s="62"/>
    </row>
    <row r="37" spans="1:10" x14ac:dyDescent="0.25">
      <c r="B37" s="75"/>
      <c r="H37" s="75"/>
    </row>
    <row r="38" spans="1:10" x14ac:dyDescent="0.25">
      <c r="B38" s="75"/>
      <c r="H38" s="75"/>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99A28-1A85-4549-8E23-0B2A94A37ECD}">
  <sheetPr>
    <tabColor theme="3"/>
  </sheetPr>
  <dimension ref="A1:J37"/>
  <sheetViews>
    <sheetView showGridLines="0" workbookViewId="0"/>
  </sheetViews>
  <sheetFormatPr defaultColWidth="9.33203125" defaultRowHeight="15" x14ac:dyDescent="0.25"/>
  <cols>
    <col min="1" max="1" width="41.5546875" style="75" customWidth="1"/>
    <col min="2" max="2" width="17.33203125" style="74" customWidth="1"/>
    <col min="3" max="4" width="17.33203125" style="75" customWidth="1"/>
    <col min="5" max="7" width="16.109375" style="75" customWidth="1"/>
    <col min="8" max="8" width="16.109375" style="74" customWidth="1"/>
    <col min="9" max="10" width="16.109375" style="75" customWidth="1"/>
    <col min="11" max="12" width="10.5546875" style="75" customWidth="1"/>
    <col min="13" max="16384" width="9.33203125" style="75"/>
  </cols>
  <sheetData>
    <row r="1" spans="1:8" s="62" customFormat="1" ht="18.899999999999999" customHeight="1" x14ac:dyDescent="0.3">
      <c r="A1" s="117" t="s">
        <v>470</v>
      </c>
      <c r="B1" s="89"/>
      <c r="C1" s="90"/>
      <c r="D1" s="90"/>
    </row>
    <row r="2" spans="1:8" s="62" customFormat="1" ht="18.899999999999999" customHeight="1" x14ac:dyDescent="0.3">
      <c r="A2" s="77" t="s">
        <v>253</v>
      </c>
      <c r="B2" s="79" t="s">
        <v>252</v>
      </c>
      <c r="C2" s="91"/>
      <c r="D2" s="90"/>
      <c r="E2" s="91"/>
    </row>
    <row r="3" spans="1:8" ht="18.899999999999999" customHeight="1" x14ac:dyDescent="0.25">
      <c r="A3" s="80" t="s">
        <v>242</v>
      </c>
      <c r="B3" s="92">
        <v>2.0127330000000002E-18</v>
      </c>
      <c r="H3" s="75"/>
    </row>
    <row r="4" spans="1:8" ht="18.899999999999999" customHeight="1" x14ac:dyDescent="0.25">
      <c r="A4" s="80" t="s">
        <v>243</v>
      </c>
      <c r="B4" s="92">
        <v>1.1574709999999999E-18</v>
      </c>
      <c r="H4" s="75"/>
    </row>
    <row r="5" spans="1:8" ht="18.899999999999999" customHeight="1" x14ac:dyDescent="0.25">
      <c r="A5" s="80" t="s">
        <v>244</v>
      </c>
      <c r="B5" s="92">
        <v>2.1904809999999999E-15</v>
      </c>
      <c r="H5" s="75"/>
    </row>
    <row r="6" spans="1:8" ht="18.899999999999999" customHeight="1" x14ac:dyDescent="0.25">
      <c r="A6" s="80" t="s">
        <v>248</v>
      </c>
      <c r="B6" s="92">
        <v>0.89289942050000004</v>
      </c>
      <c r="H6" s="75"/>
    </row>
    <row r="7" spans="1:8" ht="18.899999999999999" customHeight="1" x14ac:dyDescent="0.25">
      <c r="A7" s="80" t="s">
        <v>249</v>
      </c>
      <c r="B7" s="92">
        <v>0.51443563280000004</v>
      </c>
      <c r="H7" s="75"/>
    </row>
    <row r="8" spans="1:8" ht="18.899999999999999" customHeight="1" x14ac:dyDescent="0.25">
      <c r="A8" s="80" t="s">
        <v>245</v>
      </c>
      <c r="B8" s="92">
        <v>1.6418550000000001E-35</v>
      </c>
      <c r="H8" s="75"/>
    </row>
    <row r="9" spans="1:8" ht="18.899999999999999" customHeight="1" x14ac:dyDescent="0.25">
      <c r="A9" s="80" t="s">
        <v>246</v>
      </c>
      <c r="B9" s="92">
        <v>1.6183250000000002E-36</v>
      </c>
      <c r="H9" s="75"/>
    </row>
    <row r="10" spans="1:8" ht="18.899999999999999" customHeight="1" x14ac:dyDescent="0.25">
      <c r="A10" s="80" t="s">
        <v>247</v>
      </c>
      <c r="B10" s="92">
        <v>4.2408070000000004E-34</v>
      </c>
      <c r="H10" s="75"/>
    </row>
    <row r="11" spans="1:8" ht="18.899999999999999" customHeight="1" x14ac:dyDescent="0.25">
      <c r="A11" s="80" t="s">
        <v>250</v>
      </c>
      <c r="B11" s="92">
        <v>0.95657372890000003</v>
      </c>
      <c r="H11" s="75"/>
    </row>
    <row r="12" spans="1:8" ht="18.899999999999999" customHeight="1" x14ac:dyDescent="0.25">
      <c r="A12" s="80" t="s">
        <v>251</v>
      </c>
      <c r="B12" s="92">
        <v>0.76644980240000005</v>
      </c>
      <c r="H12" s="75"/>
    </row>
    <row r="13" spans="1:8" ht="18.899999999999999" customHeight="1" x14ac:dyDescent="0.25">
      <c r="A13" s="73" t="s">
        <v>469</v>
      </c>
      <c r="B13" s="75"/>
    </row>
    <row r="15" spans="1:8" ht="15.6" x14ac:dyDescent="0.3">
      <c r="A15" s="118" t="s">
        <v>468</v>
      </c>
    </row>
    <row r="16" spans="1:8" x14ac:dyDescent="0.25">
      <c r="B16" s="75"/>
      <c r="H16" s="75"/>
    </row>
    <row r="17" s="75" customFormat="1" x14ac:dyDescent="0.25"/>
    <row r="18" s="75" customFormat="1" x14ac:dyDescent="0.25"/>
    <row r="19" s="75" customFormat="1" x14ac:dyDescent="0.25"/>
    <row r="20" s="75" customFormat="1" x14ac:dyDescent="0.25"/>
    <row r="21" s="75" customFormat="1" x14ac:dyDescent="0.25"/>
    <row r="22" s="75" customFormat="1" x14ac:dyDescent="0.25"/>
    <row r="23" s="75" customFormat="1" x14ac:dyDescent="0.25"/>
    <row r="24" s="75" customFormat="1" x14ac:dyDescent="0.25"/>
    <row r="25" s="75" customFormat="1" x14ac:dyDescent="0.25"/>
    <row r="26" s="75" customFormat="1" x14ac:dyDescent="0.25"/>
    <row r="27" s="75" customFormat="1" x14ac:dyDescent="0.25"/>
    <row r="28" s="75" customFormat="1" x14ac:dyDescent="0.25"/>
    <row r="29" s="75" customFormat="1" x14ac:dyDescent="0.25"/>
    <row r="30" s="75" customFormat="1" x14ac:dyDescent="0.25"/>
    <row r="31" s="75" customFormat="1" x14ac:dyDescent="0.25"/>
    <row r="32" s="75" customFormat="1" x14ac:dyDescent="0.25"/>
    <row r="33" spans="1:10" x14ac:dyDescent="0.25">
      <c r="B33" s="75"/>
      <c r="H33" s="75"/>
    </row>
    <row r="34" spans="1:10" x14ac:dyDescent="0.25">
      <c r="B34" s="75"/>
      <c r="H34" s="75"/>
    </row>
    <row r="35" spans="1:10" x14ac:dyDescent="0.25">
      <c r="A35" s="62"/>
      <c r="B35" s="62"/>
      <c r="C35" s="62"/>
      <c r="D35" s="62"/>
      <c r="F35" s="62"/>
      <c r="G35" s="62"/>
      <c r="H35" s="62"/>
      <c r="I35" s="62"/>
      <c r="J35" s="62"/>
    </row>
    <row r="36" spans="1:10" x14ac:dyDescent="0.25">
      <c r="B36" s="75"/>
      <c r="H36" s="75"/>
    </row>
    <row r="37" spans="1:10" x14ac:dyDescent="0.25">
      <c r="B37" s="75"/>
      <c r="H37" s="75"/>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16</vt:i4>
      </vt:variant>
    </vt:vector>
  </HeadingPairs>
  <TitlesOfParts>
    <vt:vector size="31"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Data'!cabg_Feb_5_2013hjp_1</vt:lpstr>
      <vt:lpstr>'Raw Data'!cath_Feb_5_2013hjp</vt:lpstr>
      <vt:lpstr>'Raw Data'!dementia_Feb_12_2013hjp</vt:lpstr>
      <vt:lpstr>'Raw Data'!hip_replace_Feb_5_2013hjp</vt:lpstr>
      <vt:lpstr>'Raw Data'!knee_replace_Feb_5_2013hjp</vt:lpstr>
      <vt:lpstr>'Raw Data'!pci_Feb_5_2013hjp</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RHA-Chapter3-Injury-mortality-rates</dc:title>
  <dc:creator>rodm</dc:creator>
  <cp:lastModifiedBy>Lindsey Dahl</cp:lastModifiedBy>
  <cp:lastPrinted>2024-06-05T19:11:10Z</cp:lastPrinted>
  <dcterms:created xsi:type="dcterms:W3CDTF">2012-06-19T01:21:24Z</dcterms:created>
  <dcterms:modified xsi:type="dcterms:W3CDTF">2025-12-04T16:26:05Z</dcterms:modified>
</cp:coreProperties>
</file>